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<sst xmlns="http://schemas.openxmlformats.org/spreadsheetml/2006/main" count="404" uniqueCount="336">
  <si>
    <t>ОП Развитие на човешките ресурси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</si>
  <si>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</si>
  <si>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</si>
  <si>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</si>
  <si>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</si>
  <si>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</si>
  <si>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</si>
  <si>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</si>
  <si>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</si>
  <si>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</si>
  <si>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</si>
  <si>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</si>
  <si>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</si>
  <si>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</si>
  <si>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</si>
  <si>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</si>
  <si>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</si>
  <si>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</si>
  <si>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</si>
  <si>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</si>
  <si>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</si>
  <si>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</si>
  <si>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</si>
  <si>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</si>
  <si>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</si>
  <si>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</si>
  <si>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</si>
  <si>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</si>
  <si>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</si>
  <si>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</si>
  <si>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</si>
  <si>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</si>
  <si>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</si>
  <si>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</si>
  <si>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</si>
  <si>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</si>
  <si>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</si>
  <si>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</si>
  <si>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</si>
  <si>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</si>
  <si>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</si>
  <si>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</si>
  <si>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</si>
  <si>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</si>
  <si>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</si>
  <si>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</si>
  <si>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</si>
  <si>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</si>
  <si>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</si>
  <si>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</si>
  <si>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</si>
  <si>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</si>
  <si>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</si>
  <si>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</si>
  <si>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</si>
  <si>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</si>
  <si>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</si>
  <si>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</si>
  <si>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</si>
  <si>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</si>
  <si>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</si>
  <si>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</si>
  <si>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</si>
  <si>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</si>
  <si>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</si>
  <si>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</si>
  <si>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</si>
  <si>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</si>
  <si>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</si>
  <si>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</si>
  <si>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</si>
  <si>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</si>
  <si>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</si>
  <si>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</si>
  <si>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</si>
  <si>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</si>
  <si>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</si>
  <si>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</si>
  <si>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</si>
  <si>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</si>
  <si>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</si>
  <si>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</si>
  <si>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</si>
  <si>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</si>
  <si>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</si>
  <si>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</si>
  <si>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</si>
  <si>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</si>
  <si>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</si>
  <si>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</si>
  <si>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</si>
  <si>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</si>
  <si>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</si>
  <si>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</si>
  <si>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</si>
  <si>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</si>
  <si>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</si>
  <si>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</si>
  <si>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</si>
  <si>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</si>
  <si>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</si>
  <si>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</si>
  <si>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</si>
  <si>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</si>
  <si>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</si>
  <si>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</si>
  <si>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</si>
  <si>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</si>
  <si>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</si>
  <si>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</si>
  <si>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</si>
  <si>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</si>
  <si>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</si>
  <si>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</si>
  <si>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</si>
  <si>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</si>
  <si>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</si>
  <si>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</si>
  <si>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</si>
  <si>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</si>
  <si>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</si>
  <si>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</si>
  <si>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</si>
  <si>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</si>
  <si>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</si>
  <si>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</si>
  <si>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</si>
  <si>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</si>
  <si>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</si>
  <si>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</si>
  <si>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</si>
  <si>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</si>
  <si>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</si>
  <si>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</si>
  <si>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</si>
  <si>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</si>
  <si>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</si>
  <si>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</si>
  <si>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</si>
  <si>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</si>
  <si>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</si>
  <si>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</si>
  <si>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</si>
  <si>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</si>
  <si>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</si>
  <si>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</si>
  <si>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</si>
  <si>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</si>
  <si>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</si>
  <si>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</si>
  <si>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</si>
  <si>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</si>
  <si>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други нематериални дълготрайни активи</t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</si>
  <si>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</si>
  <si>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</si>
  <si>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</si>
  <si>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</si>
  <si>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</si>
  <si>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</si>
  <si>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</si>
  <si>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</si>
  <si>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</si>
  <si>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</si>
  <si>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</si>
  <si>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</si>
  <si>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</si>
  <si>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</si>
  <si>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</si>
  <si>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</si>
  <si>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</si>
  <si>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</si>
  <si>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</si>
  <si>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</si>
  <si>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</si>
  <si>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</si>
  <si>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</si>
  <si>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61 00</t>
  </si>
  <si>
    <t>Трансфери от МТСП по програми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</si>
  <si>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</si>
  <si>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</si>
  <si>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</si>
  <si>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</si>
  <si>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</si>
  <si>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</si>
  <si>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Наличност по сметки в края на периода</t>
  </si>
  <si>
    <t>Остатък по сметки  от предходен период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</si>
  <si>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</si>
  <si>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</si>
  <si>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</si>
  <si>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</si>
  <si>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</si>
  <si>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</si>
  <si>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</si>
  <si>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</si>
  <si>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</si>
  <si>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</si>
  <si>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</si>
  <si>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</si>
  <si>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</si>
  <si>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</si>
  <si>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</si>
  <si>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</si>
  <si>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</si>
  <si>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</si>
  <si>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</si>
  <si>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</si>
  <si>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</si>
  <si>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</si>
  <si>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</si>
  <si>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</si>
  <si>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</si>
  <si>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</si>
  <si>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</si>
  <si>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</si>
  <si>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</si>
  <si>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</si>
  <si>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</si>
  <si>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</si>
  <si>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</si>
  <si>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</si>
  <si>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</si>
  <si>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</si>
  <si>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</si>
  <si>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</si>
  <si>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</si>
  <si>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</si>
  <si>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</si>
  <si>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</si>
  <si>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</si>
  <si>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 xml:space="preserve">                   Уточнен план</t>
  </si>
  <si>
    <t>предоставени трансфери по чл.71 е от ЗОУ</t>
  </si>
  <si>
    <t>1. СОУ Христо Ботев с проект BG051PО001-3.1.06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</si>
  <si>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</si>
  <si>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</si>
  <si>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</si>
  <si>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</si>
  <si>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</si>
  <si>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</si>
  <si>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</si>
  <si>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</si>
  <si>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</si>
  <si>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</si>
  <si>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</si>
  <si>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</si>
  <si>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</si>
  <si>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</si>
  <si>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</si>
  <si>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</si>
  <si>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</si>
  <si>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</si>
  <si>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</si>
  <si>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</si>
  <si>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</si>
  <si>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</si>
  <si>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</si>
  <si>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</si>
  <si>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</si>
  <si>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</si>
  <si>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</si>
  <si>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</si>
  <si>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5.ОУ П.Р.Славейков с проект BG051PО001-4.2.05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</si>
  <si>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</si>
  <si>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</si>
  <si>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</si>
  <si>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</si>
  <si>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</si>
  <si>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</si>
  <si>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</si>
  <si>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</si>
  <si>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</si>
  <si>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</si>
  <si>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"Обновяване и развитие на на селените райони" ДФЗ</t>
  </si>
  <si>
    <t>дофинансиране</t>
  </si>
  <si>
    <t>Погашения по заеми</t>
  </si>
  <si>
    <t xml:space="preserve">54-00 </t>
  </si>
  <si>
    <t>придобиване на земя</t>
  </si>
  <si>
    <t>Разходната част на общинския бюджет към 31.01.2015 г. възлиза на :</t>
  </si>
  <si>
    <t xml:space="preserve">преходен остатък на </t>
  </si>
  <si>
    <t>чужди средства училища</t>
  </si>
  <si>
    <t>както следва</t>
  </si>
  <si>
    <t>водопровод -гр.Брусарци и реконструкция вътрешна водопроводна</t>
  </si>
  <si>
    <t>мрежа I етап и хидрофорна станция с.Крива бара</t>
  </si>
  <si>
    <t>Рекотструкция на вътр.водопроводна мрежа и външен довеждащ</t>
  </si>
  <si>
    <t xml:space="preserve">Реконструкция на вътрешни водопроводни мрежи в с.Крива бара </t>
  </si>
  <si>
    <t>II етап и с.Буковец ,рехабилитация на общ.път МОН</t>
  </si>
  <si>
    <t>1062/III-112/с.Смирненски - с.Буковец -община Брусарци</t>
  </si>
  <si>
    <t xml:space="preserve">наличност на  </t>
  </si>
  <si>
    <t>62 00</t>
  </si>
  <si>
    <t>Трансфери м/у бюджетни и сметки за средства от ЕС</t>
  </si>
  <si>
    <t>Трансфери между бюджети</t>
  </si>
  <si>
    <t>Предоставени трансфери</t>
  </si>
  <si>
    <t>62 02</t>
  </si>
  <si>
    <t>Трансфери от /за държавни предприятия и др. лица</t>
  </si>
  <si>
    <t>64 00</t>
  </si>
  <si>
    <t>61 64</t>
  </si>
  <si>
    <t>Получени трансфери</t>
  </si>
  <si>
    <t>Обща изравнителна субсидия за местни дейности</t>
  </si>
  <si>
    <t>80 95</t>
  </si>
  <si>
    <t>878 Приюти за бестопанствени животни</t>
  </si>
  <si>
    <t>283 Превантивни действия</t>
  </si>
  <si>
    <t>562 Личен асистент</t>
  </si>
  <si>
    <t>619 Други дейности по жил.строителство</t>
  </si>
  <si>
    <t>714 Спортни бази</t>
  </si>
  <si>
    <t>52-06</t>
  </si>
  <si>
    <t>инфраструкторни обекти</t>
  </si>
  <si>
    <t>7.ОУ П.К.Яворов с проект      BG051PО001-4.2.-000106</t>
  </si>
  <si>
    <t>62-00</t>
  </si>
  <si>
    <t xml:space="preserve">         Отчет за сметките за средствата от ЕС</t>
  </si>
  <si>
    <t>РАЗХОДИ ПО ФУНКЦИИ И ПАРАГРАФИ</t>
  </si>
  <si>
    <t>63-63</t>
  </si>
  <si>
    <t>2 Нови възможности</t>
  </si>
  <si>
    <t>Подобряване на площадни пространства за отдих в с. Василовци, с. Дондуково, с. Киселево общ. Брусарци</t>
  </si>
  <si>
    <t>на Община Брусарци  за периода 01.01-30.09.2015 г.</t>
  </si>
  <si>
    <r>
      <t xml:space="preserve">                                                          /И. Иванова</t>
    </r>
    <r>
      <rPr>
        <sz val="10"/>
        <color indexed="8"/>
        <rFont val="Times New Roman"/>
        <family val="1"/>
      </rPr>
      <t xml:space="preserve">/                                                          </t>
    </r>
    <r>
      <rPr>
        <b/>
        <sz val="10"/>
        <color indexed="8"/>
        <rFont val="Times New Roman"/>
        <family val="1"/>
      </rPr>
      <t xml:space="preserve">         / П.Димитров/</t>
    </r>
  </si>
  <si>
    <t>на Община Брусарци за периода 01.01-30.09.2015 година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</si>
  <si>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/П. Димитров/</t>
    </r>
  </si>
  <si>
    <t>52-01</t>
  </si>
  <si>
    <t>компютри и хардуер</t>
  </si>
  <si>
    <t>52-04</t>
  </si>
  <si>
    <t>транспортни средства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</si>
  <si>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</si>
  <si>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П.Димитров/</t>
    </r>
  </si>
  <si>
    <t>на Община Брусарци за периода 01.01-30.09.2015година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</si>
  <si>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П.Димитров/</t>
    </r>
  </si>
  <si>
    <t>606 Изграждане, ремонт и подържане на улична мрежа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</si>
  <si>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П. Димитров/</t>
    </r>
  </si>
  <si>
    <t>към отчета за периода от 01.01.2015 до  30.09.2015. г.</t>
  </si>
  <si>
    <t xml:space="preserve">                 Отчета  на Община Брусарци за периода 01.01.2015  -30.09.2015 г. възлиза на 2008886 лв. в приход и разход. </t>
  </si>
  <si>
    <t xml:space="preserve">      С влизането в сила на Закона за публичните финанси от 01.01.2015 г. всички първостепенни разпоредители с бюджет публикуват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01.01.2015-30.09.2015г.</t>
  </si>
  <si>
    <t>Аналитично изпълнението на плана за приходите по бюджета към  30.09.2015 г. е както следва</t>
  </si>
  <si>
    <t xml:space="preserve">        ДИРЕКТОР ДИРЕКЦИЯ “ФСД”:                                                                       КМЕТ: 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</si>
  <si>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</si>
  <si>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                         КМЕТ: </t>
  </si>
  <si>
    <t>Уточнен план</t>
  </si>
  <si>
    <t xml:space="preserve">        ДИРЕКТОР ДИРЕКЦИЯ “ФСД”:                                                              КМЕТ: </t>
  </si>
  <si>
    <t xml:space="preserve">        ДИРЕКТОР ДИРЕКЦИЯ “ФСД”:                                                               КМЕТ: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</si>
</sst>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\-00"/>
    <numFmt numFmtId="173" formatCode="0#&quot;-&quot;0#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lbertus MT Lt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lbertus MT Lt"/>
      <family val="1"/>
    </font>
    <font>
      <sz val="10"/>
      <color indexed="8"/>
      <name val="Albertus MT Lt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 CYR"/>
      <family val="0"/>
    </font>
    <font>
      <b/>
      <sz val="10"/>
      <name val="Hebar"/>
      <family val="0"/>
    </font>
    <font>
      <b/>
      <i/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7" borderId="2" applyNumberFormat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21" borderId="2" applyNumberFormat="0" applyAlignment="0" applyProtection="0"/>
    <xf numFmtId="0" fontId="35" fillId="22" borderId="7" applyNumberFormat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14" fillId="0" borderId="0" xfId="0" applyFont="1" applyAlignment="1">
      <alignment horizontal="left" indent="6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10" xfId="0" applyFont="1" applyFill="1" applyBorder="1" applyAlignment="1" applyProtection="1">
      <alignment horizontal="left" wrapText="1"/>
      <protection/>
    </xf>
    <xf numFmtId="3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24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/>
    </xf>
    <xf numFmtId="0" fontId="20" fillId="0" borderId="23" xfId="0" applyFont="1" applyFill="1" applyBorder="1" applyAlignment="1" applyProtection="1">
      <alignment horizontal="center" wrapText="1"/>
      <protection/>
    </xf>
    <xf numFmtId="172" fontId="21" fillId="0" borderId="20" xfId="0" applyNumberFormat="1" applyFont="1" applyFill="1" applyBorder="1" applyAlignment="1" applyProtection="1" quotePrefix="1">
      <alignment horizontal="right"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172" fontId="21" fillId="0" borderId="24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 indent="2"/>
      <protection/>
    </xf>
    <xf numFmtId="0" fontId="21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1" xfId="0" applyFont="1" applyFill="1" applyBorder="1" applyAlignment="1" applyProtection="1" quotePrefix="1">
      <alignment horizontal="left" wrapText="1" indent="2"/>
      <protection/>
    </xf>
    <xf numFmtId="172" fontId="21" fillId="0" borderId="25" xfId="0" applyNumberFormat="1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 horizontal="right"/>
    </xf>
    <xf numFmtId="1" fontId="20" fillId="0" borderId="26" xfId="0" applyNumberFormat="1" applyFont="1" applyBorder="1" applyAlignment="1">
      <alignment horizontal="right"/>
    </xf>
    <xf numFmtId="0" fontId="21" fillId="0" borderId="10" xfId="0" applyFont="1" applyFill="1" applyBorder="1" applyAlignment="1" applyProtection="1">
      <alignment horizontal="left" wrapText="1"/>
      <protection/>
    </xf>
    <xf numFmtId="3" fontId="6" fillId="0" borderId="16" xfId="0" applyNumberFormat="1" applyFont="1" applyBorder="1" applyAlignment="1">
      <alignment/>
    </xf>
    <xf numFmtId="0" fontId="21" fillId="0" borderId="11" xfId="0" applyFont="1" applyFill="1" applyBorder="1" applyAlignment="1" applyProtection="1">
      <alignment horizontal="left" wrapText="1"/>
      <protection/>
    </xf>
    <xf numFmtId="0" fontId="2" fillId="0" borderId="25" xfId="0" applyFont="1" applyBorder="1" applyAlignment="1">
      <alignment vertical="top" wrapText="1"/>
    </xf>
    <xf numFmtId="3" fontId="2" fillId="0" borderId="27" xfId="0" applyNumberFormat="1" applyFont="1" applyBorder="1" applyAlignment="1">
      <alignment horizontal="right" wrapText="1"/>
    </xf>
    <xf numFmtId="0" fontId="2" fillId="0" borderId="21" xfId="0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wrapText="1"/>
    </xf>
    <xf numFmtId="3" fontId="6" fillId="24" borderId="16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0" fontId="2" fillId="0" borderId="32" xfId="0" applyFont="1" applyBorder="1" applyAlignment="1">
      <alignment vertical="top" wrapText="1"/>
    </xf>
    <xf numFmtId="3" fontId="2" fillId="0" borderId="33" xfId="0" applyNumberFormat="1" applyFont="1" applyBorder="1" applyAlignment="1">
      <alignment horizontal="right" wrapText="1"/>
    </xf>
    <xf numFmtId="3" fontId="2" fillId="0" borderId="34" xfId="0" applyNumberFormat="1" applyFont="1" applyBorder="1" applyAlignment="1">
      <alignment horizontal="right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2" fillId="0" borderId="37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3" fontId="2" fillId="0" borderId="38" xfId="0" applyNumberFormat="1" applyFont="1" applyBorder="1" applyAlignment="1">
      <alignment horizontal="right" wrapText="1"/>
    </xf>
    <xf numFmtId="3" fontId="6" fillId="0" borderId="38" xfId="0" applyNumberFormat="1" applyFont="1" applyBorder="1" applyAlignment="1">
      <alignment horizontal="right" wrapText="1"/>
    </xf>
    <xf numFmtId="3" fontId="6" fillId="0" borderId="22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 wrapText="1"/>
    </xf>
    <xf numFmtId="3" fontId="6" fillId="0" borderId="26" xfId="0" applyNumberFormat="1" applyFont="1" applyBorder="1" applyAlignment="1">
      <alignment horizontal="right" wrapText="1"/>
    </xf>
    <xf numFmtId="0" fontId="22" fillId="0" borderId="40" xfId="0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 indent="1"/>
      <protection/>
    </xf>
    <xf numFmtId="49" fontId="21" fillId="0" borderId="12" xfId="0" applyNumberFormat="1" applyFont="1" applyFill="1" applyBorder="1" applyAlignment="1" applyProtection="1">
      <alignment horizontal="right"/>
      <protection/>
    </xf>
    <xf numFmtId="1" fontId="20" fillId="0" borderId="10" xfId="0" applyNumberFormat="1" applyFont="1" applyFill="1" applyBorder="1" applyAlignment="1">
      <alignment/>
    </xf>
    <xf numFmtId="172" fontId="21" fillId="0" borderId="12" xfId="0" applyNumberFormat="1" applyFont="1" applyFill="1" applyBorder="1" applyAlignment="1" applyProtection="1" quotePrefix="1">
      <alignment horizontal="right"/>
      <protection/>
    </xf>
    <xf numFmtId="1" fontId="21" fillId="0" borderId="1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vertical="top" wrapText="1"/>
    </xf>
    <xf numFmtId="172" fontId="21" fillId="0" borderId="12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/>
      <protection/>
    </xf>
    <xf numFmtId="0" fontId="44" fillId="0" borderId="10" xfId="0" applyFont="1" applyFill="1" applyBorder="1" applyAlignment="1" applyProtection="1">
      <alignment horizontal="left" wrapText="1"/>
      <protection/>
    </xf>
    <xf numFmtId="1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 applyProtection="1" quotePrefix="1">
      <alignment horizontal="left" wrapText="1" indent="1"/>
      <protection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 applyProtection="1" quotePrefix="1">
      <alignment horizontal="left" wrapText="1"/>
      <protection/>
    </xf>
    <xf numFmtId="172" fontId="21" fillId="0" borderId="17" xfId="0" applyNumberFormat="1" applyFont="1" applyFill="1" applyBorder="1" applyAlignment="1" applyProtection="1" quotePrefix="1">
      <alignment horizontal="right"/>
      <protection/>
    </xf>
    <xf numFmtId="1" fontId="21" fillId="0" borderId="11" xfId="0" applyNumberFormat="1" applyFont="1" applyFill="1" applyBorder="1" applyAlignment="1">
      <alignment/>
    </xf>
    <xf numFmtId="1" fontId="20" fillId="0" borderId="26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0" fontId="45" fillId="0" borderId="2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20" fillId="0" borderId="13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20" fillId="0" borderId="1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right"/>
    </xf>
    <xf numFmtId="0" fontId="44" fillId="0" borderId="23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48" fillId="0" borderId="28" xfId="0" applyFont="1" applyBorder="1" applyAlignment="1">
      <alignment horizontal="left"/>
    </xf>
    <xf numFmtId="0" fontId="22" fillId="0" borderId="42" xfId="0" applyFont="1" applyBorder="1" applyAlignment="1">
      <alignment/>
    </xf>
    <xf numFmtId="0" fontId="44" fillId="0" borderId="12" xfId="0" applyFont="1" applyFill="1" applyBorder="1" applyAlignment="1" applyProtection="1">
      <alignment horizontal="center" wrapText="1"/>
      <protection/>
    </xf>
    <xf numFmtId="0" fontId="20" fillId="0" borderId="43" xfId="0" applyFont="1" applyBorder="1" applyAlignment="1">
      <alignment/>
    </xf>
    <xf numFmtId="0" fontId="20" fillId="0" borderId="0" xfId="0" applyFont="1" applyAlignment="1">
      <alignment/>
    </xf>
    <xf numFmtId="2" fontId="21" fillId="0" borderId="10" xfId="0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49" fillId="0" borderId="45" xfId="0" applyFont="1" applyBorder="1" applyAlignment="1">
      <alignment horizontal="left"/>
    </xf>
    <xf numFmtId="2" fontId="21" fillId="0" borderId="46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0" fillId="0" borderId="48" xfId="33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top" wrapText="1"/>
    </xf>
    <xf numFmtId="3" fontId="50" fillId="0" borderId="48" xfId="33" applyNumberFormat="1" applyFont="1" applyBorder="1" applyAlignment="1">
      <alignment horizontal="center" vertical="center"/>
      <protection/>
    </xf>
    <xf numFmtId="3" fontId="51" fillId="0" borderId="0" xfId="33" applyNumberFormat="1" applyFont="1" applyBorder="1" applyAlignment="1">
      <alignment horizontal="center" vertical="center"/>
      <protection/>
    </xf>
    <xf numFmtId="3" fontId="51" fillId="0" borderId="0" xfId="33" applyNumberFormat="1" applyFont="1" applyBorder="1" applyAlignment="1" applyProtection="1">
      <alignment horizontal="center" vertical="center"/>
      <protection/>
    </xf>
    <xf numFmtId="0" fontId="18" fillId="0" borderId="0" xfId="59" applyFont="1">
      <alignment/>
      <protection/>
    </xf>
    <xf numFmtId="0" fontId="50" fillId="0" borderId="49" xfId="33" applyFont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top" wrapText="1"/>
    </xf>
    <xf numFmtId="1" fontId="50" fillId="0" borderId="49" xfId="33" applyNumberFormat="1" applyFont="1" applyBorder="1" applyAlignment="1">
      <alignment horizontal="center" vertical="center"/>
      <protection/>
    </xf>
    <xf numFmtId="1" fontId="51" fillId="0" borderId="0" xfId="33" applyNumberFormat="1" applyFont="1" applyBorder="1" applyAlignment="1">
      <alignment horizontal="center" vertical="center"/>
      <protection/>
    </xf>
    <xf numFmtId="1" fontId="51" fillId="0" borderId="0" xfId="33" applyNumberFormat="1" applyFont="1" applyBorder="1" applyAlignment="1" applyProtection="1">
      <alignment horizontal="center" vertical="center"/>
      <protection/>
    </xf>
    <xf numFmtId="0" fontId="51" fillId="0" borderId="50" xfId="33" applyFont="1" applyBorder="1" applyAlignment="1">
      <alignment horizontal="center" vertical="center"/>
      <protection/>
    </xf>
    <xf numFmtId="0" fontId="51" fillId="0" borderId="51" xfId="33" applyFont="1" applyBorder="1" applyAlignment="1">
      <alignment horizontal="center" vertical="center" wrapText="1"/>
      <protection/>
    </xf>
    <xf numFmtId="3" fontId="52" fillId="0" borderId="51" xfId="33" applyNumberFormat="1" applyFont="1" applyFill="1" applyBorder="1" applyAlignment="1" quotePrefix="1">
      <alignment horizontal="center" vertical="center"/>
      <protection/>
    </xf>
    <xf numFmtId="3" fontId="52" fillId="0" borderId="0" xfId="33" applyNumberFormat="1" applyFont="1" applyFill="1" applyBorder="1" applyAlignment="1" quotePrefix="1">
      <alignment horizontal="center" vertical="center"/>
      <protection/>
    </xf>
    <xf numFmtId="3" fontId="52" fillId="0" borderId="0" xfId="33" applyNumberFormat="1" applyFont="1" applyFill="1" applyBorder="1" applyAlignment="1" applyProtection="1" quotePrefix="1">
      <alignment horizontal="center" vertical="center"/>
      <protection/>
    </xf>
    <xf numFmtId="3" fontId="50" fillId="0" borderId="51" xfId="33" applyNumberFormat="1" applyFont="1" applyBorder="1" applyAlignment="1" applyProtection="1">
      <alignment horizontal="right" vertical="center"/>
      <protection/>
    </xf>
    <xf numFmtId="3" fontId="50" fillId="0" borderId="0" xfId="33" applyNumberFormat="1" applyFont="1" applyBorder="1" applyAlignment="1" applyProtection="1">
      <alignment horizontal="right" vertical="center"/>
      <protection/>
    </xf>
    <xf numFmtId="0" fontId="53" fillId="0" borderId="0" xfId="59" applyFont="1">
      <alignment/>
      <protection/>
    </xf>
    <xf numFmtId="173" fontId="51" fillId="0" borderId="52" xfId="34" applyNumberFormat="1" applyFont="1" applyFill="1" applyBorder="1" applyAlignment="1" quotePrefix="1">
      <alignment horizontal="right" vertical="center"/>
      <protection/>
    </xf>
    <xf numFmtId="0" fontId="51" fillId="0" borderId="0" xfId="34" applyFont="1" applyFill="1" applyBorder="1" applyAlignment="1">
      <alignment horizontal="left" vertical="center" wrapText="1"/>
      <protection/>
    </xf>
    <xf numFmtId="3" fontId="51" fillId="0" borderId="53" xfId="33" applyNumberFormat="1" applyFont="1" applyBorder="1" applyAlignment="1" applyProtection="1">
      <alignment horizontal="right" vertical="center"/>
      <protection/>
    </xf>
    <xf numFmtId="3" fontId="51" fillId="0" borderId="0" xfId="33" applyNumberFormat="1" applyFont="1" applyBorder="1" applyAlignment="1" applyProtection="1">
      <alignment horizontal="right" vertical="center"/>
      <protection/>
    </xf>
    <xf numFmtId="3" fontId="51" fillId="0" borderId="54" xfId="33" applyNumberFormat="1" applyFont="1" applyBorder="1" applyAlignment="1" applyProtection="1">
      <alignment horizontal="right" vertical="center"/>
      <protection/>
    </xf>
    <xf numFmtId="0" fontId="51" fillId="0" borderId="0" xfId="34" applyFont="1" applyFill="1" applyBorder="1" applyAlignment="1">
      <alignment vertical="center" wrapText="1"/>
      <protection/>
    </xf>
    <xf numFmtId="3" fontId="51" fillId="0" borderId="55" xfId="33" applyNumberFormat="1" applyFont="1" applyBorder="1" applyAlignment="1" applyProtection="1">
      <alignment horizontal="right" vertical="center"/>
      <protection/>
    </xf>
    <xf numFmtId="173" fontId="51" fillId="0" borderId="52" xfId="34" applyNumberFormat="1" applyFont="1" applyFill="1" applyBorder="1" applyAlignment="1" quotePrefix="1">
      <alignment horizontal="right"/>
      <protection/>
    </xf>
    <xf numFmtId="0" fontId="51" fillId="0" borderId="0" xfId="34" applyFont="1" applyFill="1" applyBorder="1" applyAlignment="1">
      <alignment wrapText="1"/>
      <protection/>
    </xf>
    <xf numFmtId="173" fontId="51" fillId="0" borderId="56" xfId="34" applyNumberFormat="1" applyFont="1" applyFill="1" applyBorder="1" applyAlignment="1" quotePrefix="1">
      <alignment horizontal="right" vertical="center"/>
      <protection/>
    </xf>
    <xf numFmtId="0" fontId="51" fillId="0" borderId="57" xfId="34" applyFont="1" applyFill="1" applyBorder="1" applyAlignment="1">
      <alignment vertical="center" wrapText="1"/>
      <protection/>
    </xf>
    <xf numFmtId="3" fontId="51" fillId="0" borderId="58" xfId="33" applyNumberFormat="1" applyFont="1" applyBorder="1" applyAlignment="1" applyProtection="1">
      <alignment horizontal="right" vertical="center"/>
      <protection/>
    </xf>
    <xf numFmtId="0" fontId="51" fillId="0" borderId="59" xfId="34" applyFont="1" applyFill="1" applyBorder="1" applyAlignment="1">
      <alignment vertical="center" wrapText="1"/>
      <protection/>
    </xf>
    <xf numFmtId="3" fontId="51" fillId="0" borderId="43" xfId="33" applyNumberFormat="1" applyFont="1" applyBorder="1" applyAlignment="1" applyProtection="1">
      <alignment horizontal="right" vertical="center"/>
      <protection/>
    </xf>
    <xf numFmtId="3" fontId="51" fillId="0" borderId="43" xfId="33" applyNumberFormat="1" applyFont="1" applyFill="1" applyBorder="1" applyAlignment="1" applyProtection="1">
      <alignment horizontal="right" vertical="center"/>
      <protection/>
    </xf>
    <xf numFmtId="0" fontId="51" fillId="0" borderId="59" xfId="34" applyFont="1" applyFill="1" applyBorder="1" applyAlignment="1">
      <alignment horizontal="left" vertical="center" wrapText="1"/>
      <protection/>
    </xf>
    <xf numFmtId="173" fontId="51" fillId="0" borderId="60" xfId="34" applyNumberFormat="1" applyFont="1" applyFill="1" applyBorder="1" applyAlignment="1" quotePrefix="1">
      <alignment horizontal="right" vertical="center"/>
      <protection/>
    </xf>
    <xf numFmtId="0" fontId="51" fillId="0" borderId="61" xfId="34" applyFont="1" applyFill="1" applyBorder="1" applyAlignment="1">
      <alignment vertical="center" wrapText="1"/>
      <protection/>
    </xf>
    <xf numFmtId="49" fontId="51" fillId="0" borderId="62" xfId="34" applyNumberFormat="1" applyFont="1" applyFill="1" applyBorder="1" applyAlignment="1">
      <alignment horizontal="right" vertical="center"/>
      <protection/>
    </xf>
    <xf numFmtId="0" fontId="51" fillId="0" borderId="63" xfId="34" applyFont="1" applyFill="1" applyBorder="1" applyAlignment="1">
      <alignment vertical="center" wrapText="1"/>
      <protection/>
    </xf>
    <xf numFmtId="3" fontId="52" fillId="0" borderId="55" xfId="33" applyNumberFormat="1" applyFont="1" applyBorder="1" applyAlignment="1" applyProtection="1">
      <alignment horizontal="right" vertical="center"/>
      <protection/>
    </xf>
    <xf numFmtId="3" fontId="52" fillId="0" borderId="43" xfId="33" applyNumberFormat="1" applyFont="1" applyBorder="1" applyAlignment="1" applyProtection="1">
      <alignment horizontal="right" vertical="center"/>
      <protection/>
    </xf>
    <xf numFmtId="49" fontId="51" fillId="0" borderId="64" xfId="34" applyNumberFormat="1" applyFont="1" applyFill="1" applyBorder="1" applyAlignment="1">
      <alignment horizontal="right" vertical="center"/>
      <protection/>
    </xf>
    <xf numFmtId="0" fontId="51" fillId="0" borderId="65" xfId="34" applyFont="1" applyFill="1" applyBorder="1" applyAlignment="1">
      <alignment vertical="center" wrapText="1"/>
      <protection/>
    </xf>
    <xf numFmtId="3" fontId="51" fillId="0" borderId="66" xfId="33" applyNumberFormat="1" applyFont="1" applyBorder="1" applyAlignment="1" applyProtection="1">
      <alignment horizontal="right" vertical="center"/>
      <protection/>
    </xf>
    <xf numFmtId="3" fontId="51" fillId="0" borderId="67" xfId="33" applyNumberFormat="1" applyFont="1" applyBorder="1" applyAlignment="1" applyProtection="1">
      <alignment horizontal="right" vertical="center"/>
      <protection/>
    </xf>
    <xf numFmtId="173" fontId="51" fillId="0" borderId="68" xfId="34" applyNumberFormat="1" applyFont="1" applyFill="1" applyBorder="1" applyAlignment="1">
      <alignment horizontal="right" vertical="center"/>
      <protection/>
    </xf>
    <xf numFmtId="0" fontId="51" fillId="0" borderId="0" xfId="34" applyFont="1" applyFill="1" applyBorder="1" applyAlignment="1">
      <alignment horizontal="left" vertical="center" wrapText="1"/>
      <protection/>
    </xf>
    <xf numFmtId="3" fontId="50" fillId="0" borderId="67" xfId="33" applyNumberFormat="1" applyFont="1" applyBorder="1" applyAlignment="1" applyProtection="1">
      <alignment horizontal="right" vertical="center"/>
      <protection/>
    </xf>
    <xf numFmtId="0" fontId="52" fillId="0" borderId="69" xfId="33" applyFont="1" applyFill="1" applyBorder="1" applyAlignment="1">
      <alignment horizontal="right"/>
      <protection/>
    </xf>
    <xf numFmtId="0" fontId="52" fillId="0" borderId="0" xfId="33" applyFont="1" applyFill="1" applyBorder="1" applyAlignment="1">
      <alignment horizontal="left"/>
      <protection/>
    </xf>
    <xf numFmtId="3" fontId="52" fillId="0" borderId="70" xfId="33" applyNumberFormat="1" applyFont="1" applyBorder="1" applyAlignment="1" applyProtection="1">
      <alignment horizontal="right" vertical="center"/>
      <protection/>
    </xf>
    <xf numFmtId="173" fontId="51" fillId="0" borderId="69" xfId="34" applyNumberFormat="1" applyFont="1" applyFill="1" applyBorder="1" applyAlignment="1">
      <alignment horizontal="right" vertical="top"/>
      <protection/>
    </xf>
    <xf numFmtId="0" fontId="51" fillId="0" borderId="0" xfId="34" applyFont="1" applyFill="1" applyBorder="1" applyAlignment="1">
      <alignment vertical="top" wrapText="1"/>
      <protection/>
    </xf>
    <xf numFmtId="0" fontId="51" fillId="0" borderId="0" xfId="34" applyFont="1" applyFill="1" applyBorder="1" applyAlignment="1">
      <alignment vertical="top" wrapText="1"/>
      <protection/>
    </xf>
    <xf numFmtId="173" fontId="51" fillId="0" borderId="60" xfId="34" applyNumberFormat="1" applyFont="1" applyFill="1" applyBorder="1" applyAlignment="1" quotePrefix="1">
      <alignment horizontal="right" vertical="top"/>
      <protection/>
    </xf>
    <xf numFmtId="0" fontId="51" fillId="0" borderId="0" xfId="34" applyFont="1" applyFill="1" applyBorder="1" applyAlignment="1">
      <alignment vertical="top" wrapText="1"/>
      <protection/>
    </xf>
    <xf numFmtId="3" fontId="52" fillId="0" borderId="67" xfId="33" applyNumberFormat="1" applyFont="1" applyBorder="1" applyAlignment="1" applyProtection="1">
      <alignment horizontal="right" vertical="center"/>
      <protection/>
    </xf>
    <xf numFmtId="173" fontId="50" fillId="0" borderId="71" xfId="34" applyNumberFormat="1" applyFont="1" applyFill="1" applyBorder="1" applyAlignment="1">
      <alignment horizontal="right" vertical="top"/>
      <protection/>
    </xf>
    <xf numFmtId="0" fontId="50" fillId="0" borderId="72" xfId="34" applyFont="1" applyFill="1" applyBorder="1" applyAlignment="1">
      <alignment vertical="top" wrapText="1"/>
      <protection/>
    </xf>
    <xf numFmtId="3" fontId="50" fillId="0" borderId="51" xfId="33" applyNumberFormat="1" applyFont="1" applyBorder="1" applyAlignment="1" applyProtection="1">
      <alignment horizontal="right" vertical="center"/>
      <protection/>
    </xf>
    <xf numFmtId="3" fontId="51" fillId="0" borderId="51" xfId="33" applyNumberFormat="1" applyFont="1" applyBorder="1" applyAlignment="1" applyProtection="1">
      <alignment horizontal="right" vertical="center"/>
      <protection/>
    </xf>
    <xf numFmtId="3" fontId="50" fillId="0" borderId="73" xfId="33" applyNumberFormat="1" applyFont="1" applyBorder="1" applyAlignment="1" applyProtection="1">
      <alignment horizontal="right" vertical="center"/>
      <protection/>
    </xf>
    <xf numFmtId="3" fontId="50" fillId="0" borderId="74" xfId="33" applyNumberFormat="1" applyFont="1" applyBorder="1" applyAlignment="1" applyProtection="1">
      <alignment horizontal="right" vertical="center"/>
      <protection/>
    </xf>
    <xf numFmtId="0" fontId="50" fillId="0" borderId="0" xfId="33" applyFont="1" applyAlignment="1">
      <alignment vertical="center"/>
      <protection/>
    </xf>
    <xf numFmtId="0" fontId="51" fillId="0" borderId="75" xfId="34" applyFont="1" applyFill="1" applyBorder="1" applyAlignment="1">
      <alignment horizontal="right" vertical="center"/>
      <protection/>
    </xf>
    <xf numFmtId="0" fontId="50" fillId="0" borderId="75" xfId="35" applyFont="1" applyFill="1" applyBorder="1" applyAlignment="1">
      <alignment horizontal="center" vertical="center" wrapText="1"/>
      <protection/>
    </xf>
    <xf numFmtId="3" fontId="50" fillId="0" borderId="75" xfId="33" applyNumberFormat="1" applyFont="1" applyBorder="1" applyAlignment="1" applyProtection="1">
      <alignment horizontal="right" vertical="center"/>
      <protection/>
    </xf>
    <xf numFmtId="0" fontId="51" fillId="0" borderId="0" xfId="33" applyFont="1" applyAlignment="1">
      <alignment vertical="center"/>
      <protection/>
    </xf>
    <xf numFmtId="0" fontId="51" fillId="0" borderId="0" xfId="34" applyFont="1" applyFill="1" applyBorder="1" applyAlignment="1">
      <alignment horizontal="center" vertical="center"/>
      <protection/>
    </xf>
    <xf numFmtId="0" fontId="51" fillId="0" borderId="0" xfId="33" applyFont="1" applyAlignment="1">
      <alignment vertical="center" wrapText="1"/>
      <protection/>
    </xf>
    <xf numFmtId="0" fontId="51" fillId="0" borderId="0" xfId="33" applyFont="1" applyBorder="1" applyAlignment="1">
      <alignment vertical="center"/>
      <protection/>
    </xf>
    <xf numFmtId="0" fontId="51" fillId="0" borderId="0" xfId="33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51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center" vertical="center" wrapText="1"/>
    </xf>
    <xf numFmtId="3" fontId="55" fillId="0" borderId="5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left" vertical="top" wrapText="1"/>
    </xf>
    <xf numFmtId="3" fontId="56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7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right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3" fontId="56" fillId="0" borderId="11" xfId="0" applyNumberFormat="1" applyFont="1" applyFill="1" applyBorder="1" applyAlignment="1">
      <alignment horizontal="right" wrapText="1"/>
    </xf>
    <xf numFmtId="0" fontId="10" fillId="0" borderId="5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wrapText="1"/>
    </xf>
    <xf numFmtId="3" fontId="56" fillId="0" borderId="42" xfId="0" applyNumberFormat="1" applyFont="1" applyFill="1" applyBorder="1" applyAlignment="1">
      <alignment horizontal="right" wrapText="1"/>
    </xf>
    <xf numFmtId="3" fontId="55" fillId="0" borderId="51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 vertical="center" wrapText="1"/>
    </xf>
    <xf numFmtId="3" fontId="55" fillId="0" borderId="5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NumberFormat="1" applyFont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14" fontId="57" fillId="0" borderId="0" xfId="0" applyNumberFormat="1" applyFont="1" applyAlignment="1">
      <alignment/>
    </xf>
    <xf numFmtId="14" fontId="5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0" fontId="5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0" fillId="0" borderId="23" xfId="34" applyFont="1" applyFill="1" applyBorder="1" applyAlignment="1">
      <alignment vertical="center" wrapText="1"/>
      <protection/>
    </xf>
    <xf numFmtId="0" fontId="11" fillId="0" borderId="77" xfId="33" applyFont="1" applyBorder="1" applyAlignment="1">
      <alignment vertical="center" wrapText="1"/>
      <protection/>
    </xf>
    <xf numFmtId="0" fontId="50" fillId="0" borderId="78" xfId="33" applyFont="1" applyFill="1" applyBorder="1" applyAlignment="1">
      <alignment horizontal="left" vertical="center"/>
      <protection/>
    </xf>
    <xf numFmtId="0" fontId="50" fillId="0" borderId="73" xfId="33" applyFont="1" applyFill="1" applyBorder="1" applyAlignment="1">
      <alignment horizontal="left" vertical="center"/>
      <protection/>
    </xf>
    <xf numFmtId="0" fontId="50" fillId="0" borderId="23" xfId="33" applyFont="1" applyFill="1" applyBorder="1" applyAlignment="1">
      <alignment vertical="center" wrapText="1"/>
      <protection/>
    </xf>
    <xf numFmtId="0" fontId="50" fillId="0" borderId="23" xfId="33" applyFont="1" applyFill="1" applyBorder="1" applyAlignment="1">
      <alignment horizontal="left"/>
      <protection/>
    </xf>
    <xf numFmtId="0" fontId="50" fillId="0" borderId="77" xfId="33" applyFont="1" applyFill="1" applyBorder="1" applyAlignment="1">
      <alignment horizontal="left"/>
      <protection/>
    </xf>
    <xf numFmtId="0" fontId="50" fillId="0" borderId="26" xfId="33" applyFont="1" applyFill="1" applyBorder="1" applyAlignment="1">
      <alignment horizontal="left"/>
      <protection/>
    </xf>
    <xf numFmtId="0" fontId="50" fillId="0" borderId="23" xfId="33" applyFont="1" applyFill="1" applyBorder="1" applyAlignment="1">
      <alignment horizontal="left" vertical="center"/>
      <protection/>
    </xf>
    <xf numFmtId="0" fontId="50" fillId="0" borderId="77" xfId="33" applyFont="1" applyFill="1" applyBorder="1" applyAlignment="1">
      <alignment horizontal="left" vertical="center"/>
      <protection/>
    </xf>
    <xf numFmtId="0" fontId="50" fillId="0" borderId="23" xfId="34" applyFont="1" applyFill="1" applyBorder="1" applyAlignment="1">
      <alignment horizontal="left" vertical="center"/>
      <protection/>
    </xf>
    <xf numFmtId="0" fontId="50" fillId="0" borderId="77" xfId="34" applyFont="1" applyFill="1" applyBorder="1" applyAlignment="1">
      <alignment horizontal="left" vertical="center"/>
      <protection/>
    </xf>
    <xf numFmtId="0" fontId="50" fillId="0" borderId="77" xfId="34" applyFont="1" applyFill="1" applyBorder="1" applyAlignment="1" quotePrefix="1">
      <alignment horizontal="left" vertical="center"/>
      <protection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19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Normal_MAK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8515625" style="318" customWidth="1"/>
    <col min="2" max="2" width="9.140625" style="318" customWidth="1"/>
    <col min="3" max="3" width="17.8515625" style="318" customWidth="1"/>
    <col min="4" max="4" width="10.140625" style="318" bestFit="1" customWidth="1"/>
    <col min="5" max="5" width="14.00390625" style="318" customWidth="1"/>
    <col min="6" max="7" width="9.140625" style="318" customWidth="1"/>
    <col min="8" max="8" width="17.421875" style="318" customWidth="1"/>
    <col min="9" max="9" width="11.7109375" style="318" hidden="1" customWidth="1"/>
    <col min="10" max="10" width="7.140625" style="318" customWidth="1"/>
    <col min="11" max="16384" width="9.140625" style="318" customWidth="1"/>
  </cols>
  <sheetData>
    <row r="1" ht="4.5" customHeight="1"/>
    <row r="2" ht="3.75" customHeight="1"/>
    <row r="3" spans="4:5" ht="17.25">
      <c r="D3" s="319" t="s">
        <v>154</v>
      </c>
      <c r="E3" s="319"/>
    </row>
    <row r="4" ht="6.75" customHeight="1"/>
    <row r="5" spans="2:9" ht="15">
      <c r="B5" s="335" t="s">
        <v>326</v>
      </c>
      <c r="C5" s="335"/>
      <c r="D5" s="335"/>
      <c r="E5" s="335"/>
      <c r="F5" s="335"/>
      <c r="G5" s="335"/>
      <c r="H5" s="335"/>
      <c r="I5" s="335"/>
    </row>
    <row r="6" ht="8.25" customHeight="1"/>
    <row r="7" spans="2:10" ht="31.5" customHeight="1">
      <c r="B7" s="333" t="s">
        <v>327</v>
      </c>
      <c r="C7" s="334"/>
      <c r="D7" s="334"/>
      <c r="E7" s="334"/>
      <c r="F7" s="334"/>
      <c r="G7" s="334"/>
      <c r="H7" s="334"/>
      <c r="I7" s="334"/>
      <c r="J7" s="334"/>
    </row>
    <row r="8" spans="2:10" ht="32.25" customHeight="1">
      <c r="B8" s="336" t="s">
        <v>328</v>
      </c>
      <c r="C8" s="336"/>
      <c r="D8" s="336"/>
      <c r="E8" s="336"/>
      <c r="F8" s="336"/>
      <c r="G8" s="336"/>
      <c r="H8" s="336"/>
      <c r="I8" s="336"/>
      <c r="J8" s="336"/>
    </row>
    <row r="9" spans="2:10" ht="27" customHeight="1">
      <c r="B9" s="336"/>
      <c r="C9" s="336"/>
      <c r="D9" s="336"/>
      <c r="E9" s="336"/>
      <c r="F9" s="336"/>
      <c r="G9" s="336"/>
      <c r="H9" s="336"/>
      <c r="I9" s="336"/>
      <c r="J9" s="336"/>
    </row>
    <row r="10" spans="2:10" ht="48.75" customHeight="1" hidden="1">
      <c r="B10" s="336"/>
      <c r="C10" s="336"/>
      <c r="D10" s="336"/>
      <c r="E10" s="336"/>
      <c r="F10" s="336"/>
      <c r="G10" s="336"/>
      <c r="H10" s="336"/>
      <c r="I10" s="336"/>
      <c r="J10" s="336"/>
    </row>
    <row r="11" spans="2:10" ht="9.75" customHeight="1">
      <c r="B11" s="321"/>
      <c r="C11" s="322"/>
      <c r="D11" s="322"/>
      <c r="E11" s="322"/>
      <c r="F11" s="322"/>
      <c r="G11" s="322"/>
      <c r="H11" s="322"/>
      <c r="I11" s="322"/>
      <c r="J11" s="322"/>
    </row>
    <row r="12" spans="2:8" ht="15">
      <c r="B12" s="318" t="s">
        <v>167</v>
      </c>
      <c r="H12" s="318" t="s">
        <v>26</v>
      </c>
    </row>
    <row r="13" spans="2:8" ht="15">
      <c r="B13" s="318" t="s">
        <v>168</v>
      </c>
      <c r="H13" s="318" t="s">
        <v>22</v>
      </c>
    </row>
    <row r="14" spans="2:8" ht="15">
      <c r="B14" s="318" t="s">
        <v>169</v>
      </c>
      <c r="H14" s="318" t="s">
        <v>134</v>
      </c>
    </row>
    <row r="15" spans="2:8" ht="15">
      <c r="B15" s="318" t="s">
        <v>170</v>
      </c>
      <c r="H15" s="318" t="s">
        <v>171</v>
      </c>
    </row>
    <row r="16" spans="2:10" ht="10.5" customHeight="1">
      <c r="B16" s="321"/>
      <c r="C16" s="322"/>
      <c r="D16" s="322"/>
      <c r="E16" s="322"/>
      <c r="F16" s="322"/>
      <c r="G16" s="322"/>
      <c r="H16" s="322"/>
      <c r="I16" s="322"/>
      <c r="J16" s="322"/>
    </row>
    <row r="17" spans="3:5" ht="17.25">
      <c r="C17" s="323"/>
      <c r="E17" s="319" t="s">
        <v>155</v>
      </c>
    </row>
    <row r="18" spans="3:5" ht="10.5" customHeight="1">
      <c r="C18" s="323"/>
      <c r="E18" s="319"/>
    </row>
    <row r="19" spans="1:10" ht="15">
      <c r="A19" s="336" t="s">
        <v>329</v>
      </c>
      <c r="B19" s="336"/>
      <c r="C19" s="336"/>
      <c r="D19" s="336"/>
      <c r="E19" s="336"/>
      <c r="F19" s="336"/>
      <c r="G19" s="336"/>
      <c r="H19" s="336"/>
      <c r="I19" s="336"/>
      <c r="J19" s="336"/>
    </row>
    <row r="20" spans="1:10" ht="6.75" customHeight="1">
      <c r="A20" s="324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3" ht="15">
      <c r="A21" s="326">
        <v>1</v>
      </c>
      <c r="B21" s="318" t="s">
        <v>156</v>
      </c>
      <c r="C21" s="323"/>
    </row>
    <row r="22" spans="1:8" ht="15">
      <c r="A22" s="326"/>
      <c r="B22" s="320" t="s">
        <v>157</v>
      </c>
      <c r="C22" s="323" t="s">
        <v>254</v>
      </c>
      <c r="H22" s="318">
        <v>-71</v>
      </c>
    </row>
    <row r="23" spans="2:8" ht="15">
      <c r="B23" s="320" t="s">
        <v>157</v>
      </c>
      <c r="C23" s="323" t="s">
        <v>158</v>
      </c>
      <c r="H23" s="327">
        <v>1186252</v>
      </c>
    </row>
    <row r="24" spans="2:8" ht="15">
      <c r="B24" s="320" t="s">
        <v>157</v>
      </c>
      <c r="C24" s="323" t="s">
        <v>159</v>
      </c>
      <c r="H24" s="327"/>
    </row>
    <row r="25" spans="2:8" ht="15">
      <c r="B25" s="320" t="s">
        <v>157</v>
      </c>
      <c r="C25" s="323" t="s">
        <v>243</v>
      </c>
      <c r="H25" s="327">
        <v>46139</v>
      </c>
    </row>
    <row r="26" spans="2:8" ht="15">
      <c r="B26" s="320" t="s">
        <v>157</v>
      </c>
      <c r="C26" s="323" t="s">
        <v>278</v>
      </c>
      <c r="H26" s="327">
        <v>-2078</v>
      </c>
    </row>
    <row r="27" spans="2:8" ht="15">
      <c r="B27" s="320" t="s">
        <v>157</v>
      </c>
      <c r="C27" s="323" t="s">
        <v>267</v>
      </c>
      <c r="H27" s="327">
        <v>-40319</v>
      </c>
    </row>
    <row r="28" spans="2:8" ht="15">
      <c r="B28" s="320" t="s">
        <v>157</v>
      </c>
      <c r="C28" s="323" t="s">
        <v>245</v>
      </c>
      <c r="H28" s="327">
        <v>78294</v>
      </c>
    </row>
    <row r="29" spans="2:8" ht="15">
      <c r="B29" s="320" t="s">
        <v>157</v>
      </c>
      <c r="C29" s="323" t="s">
        <v>238</v>
      </c>
      <c r="H29" s="327"/>
    </row>
    <row r="30" spans="2:8" ht="15">
      <c r="B30" s="320" t="s">
        <v>157</v>
      </c>
      <c r="C30" s="323" t="s">
        <v>253</v>
      </c>
      <c r="H30" s="327">
        <v>-140</v>
      </c>
    </row>
    <row r="31" spans="2:8" ht="15">
      <c r="B31" s="320" t="s">
        <v>157</v>
      </c>
      <c r="C31" s="323" t="s">
        <v>277</v>
      </c>
      <c r="E31" s="328">
        <v>42004</v>
      </c>
      <c r="H31" s="327">
        <v>111914</v>
      </c>
    </row>
    <row r="32" spans="2:8" ht="15">
      <c r="B32" s="320" t="s">
        <v>157</v>
      </c>
      <c r="C32" s="323" t="s">
        <v>286</v>
      </c>
      <c r="D32" s="328"/>
      <c r="E32" s="328">
        <v>42277</v>
      </c>
      <c r="H32" s="327">
        <v>-79807</v>
      </c>
    </row>
    <row r="33" spans="2:8" ht="15">
      <c r="B33" s="320" t="s">
        <v>157</v>
      </c>
      <c r="C33" s="323" t="s">
        <v>272</v>
      </c>
      <c r="H33" s="327"/>
    </row>
    <row r="34" spans="1:3" ht="15">
      <c r="A34" s="326">
        <v>2</v>
      </c>
      <c r="B34" s="318" t="s">
        <v>160</v>
      </c>
      <c r="C34" s="323"/>
    </row>
    <row r="35" spans="2:8" ht="15">
      <c r="B35" s="320" t="s">
        <v>157</v>
      </c>
      <c r="C35" s="323" t="s">
        <v>161</v>
      </c>
      <c r="H35" s="327">
        <v>105367</v>
      </c>
    </row>
    <row r="36" spans="2:8" ht="15">
      <c r="B36" s="320" t="s">
        <v>157</v>
      </c>
      <c r="C36" s="323" t="s">
        <v>162</v>
      </c>
      <c r="H36" s="327">
        <v>274275</v>
      </c>
    </row>
    <row r="37" spans="2:8" ht="15">
      <c r="B37" s="320" t="s">
        <v>157</v>
      </c>
      <c r="C37" s="323" t="s">
        <v>163</v>
      </c>
      <c r="H37" s="327">
        <v>394750</v>
      </c>
    </row>
    <row r="38" spans="2:8" ht="15">
      <c r="B38" s="320" t="s">
        <v>157</v>
      </c>
      <c r="C38" s="323" t="s">
        <v>159</v>
      </c>
      <c r="H38" s="327">
        <v>33506</v>
      </c>
    </row>
    <row r="39" spans="2:8" ht="15">
      <c r="B39" s="320" t="s">
        <v>157</v>
      </c>
      <c r="C39" s="323" t="s">
        <v>245</v>
      </c>
      <c r="H39" s="327">
        <v>15334</v>
      </c>
    </row>
    <row r="40" spans="2:8" ht="15">
      <c r="B40" s="320" t="s">
        <v>157</v>
      </c>
      <c r="C40" s="323" t="s">
        <v>230</v>
      </c>
      <c r="H40" s="327">
        <v>-15609</v>
      </c>
    </row>
    <row r="41" spans="2:8" ht="15">
      <c r="B41" s="320" t="s">
        <v>157</v>
      </c>
      <c r="C41" s="323" t="s">
        <v>253</v>
      </c>
      <c r="H41" s="327">
        <v>228697</v>
      </c>
    </row>
    <row r="42" spans="2:8" ht="15">
      <c r="B42" s="320" t="s">
        <v>157</v>
      </c>
      <c r="C42" s="331" t="s">
        <v>273</v>
      </c>
      <c r="D42" s="332"/>
      <c r="E42" s="332"/>
      <c r="F42" s="332"/>
      <c r="G42" s="332"/>
      <c r="H42" s="327">
        <v>-224948</v>
      </c>
    </row>
    <row r="43" spans="2:8" ht="15">
      <c r="B43" s="320" t="s">
        <v>157</v>
      </c>
      <c r="C43" s="323" t="s">
        <v>277</v>
      </c>
      <c r="E43" s="328">
        <v>42004</v>
      </c>
      <c r="H43" s="327">
        <v>119632</v>
      </c>
    </row>
    <row r="44" spans="2:8" ht="15">
      <c r="B44" s="320" t="s">
        <v>157</v>
      </c>
      <c r="C44" s="323" t="s">
        <v>286</v>
      </c>
      <c r="D44" s="328"/>
      <c r="E44" s="328">
        <v>42277</v>
      </c>
      <c r="H44" s="318">
        <v>-222302</v>
      </c>
    </row>
    <row r="45" spans="2:8" ht="15">
      <c r="B45" s="320" t="s">
        <v>157</v>
      </c>
      <c r="C45" s="323" t="s">
        <v>272</v>
      </c>
      <c r="H45" s="327"/>
    </row>
    <row r="46" ht="11.25" customHeight="1">
      <c r="C46" s="323"/>
    </row>
    <row r="47" spans="3:5" ht="17.25">
      <c r="C47" s="323"/>
      <c r="E47" s="319" t="s">
        <v>164</v>
      </c>
    </row>
    <row r="48" spans="1:8" ht="15">
      <c r="A48" s="318" t="s">
        <v>276</v>
      </c>
      <c r="C48" s="323"/>
      <c r="E48" s="329">
        <v>42277</v>
      </c>
      <c r="F48" s="318" t="s">
        <v>279</v>
      </c>
      <c r="H48" s="318">
        <f>SUM(H22:H47)</f>
        <v>2008886</v>
      </c>
    </row>
    <row r="49" spans="3:5" ht="11.25" customHeight="1">
      <c r="C49" s="323"/>
      <c r="E49" s="319"/>
    </row>
    <row r="50" spans="3:8" ht="17.25">
      <c r="C50" s="323" t="s">
        <v>165</v>
      </c>
      <c r="E50" s="319"/>
      <c r="H50" s="327">
        <v>1300184</v>
      </c>
    </row>
    <row r="51" spans="3:8" ht="17.25">
      <c r="C51" s="323" t="s">
        <v>166</v>
      </c>
      <c r="E51" s="319"/>
      <c r="H51" s="327">
        <v>708702</v>
      </c>
    </row>
    <row r="52" spans="3:5" ht="9.75" customHeight="1">
      <c r="C52" s="323"/>
      <c r="E52" s="319"/>
    </row>
    <row r="53" spans="1:2" s="330" customFormat="1" ht="15">
      <c r="A53" s="1" t="s">
        <v>330</v>
      </c>
      <c r="B53" s="318"/>
    </row>
    <row r="54" spans="1:2" s="330" customFormat="1" ht="15">
      <c r="A54" s="1" t="s">
        <v>325</v>
      </c>
      <c r="B54" s="318"/>
    </row>
  </sheetData>
  <sheetProtection password="B55E" sheet="1" objects="1" scenarios="1" selectLockedCells="1" selectUnlockedCells="1"/>
  <mergeCells count="5">
    <mergeCell ref="C42:G42"/>
    <mergeCell ref="B7:J7"/>
    <mergeCell ref="B5:I5"/>
    <mergeCell ref="B8:J10"/>
    <mergeCell ref="A19:J19"/>
  </mergeCells>
  <printOptions/>
  <pageMargins left="0.28" right="0.23" top="0.25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pane ySplit="1" topLeftCell="BM2" activePane="bottomLeft" state="frozen"/>
      <selection pane="topLeft" activeCell="M44" sqref="M44"/>
      <selection pane="bottomLeft" activeCell="G3" sqref="G3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6" ht="15.75" customHeight="1">
      <c r="C1" s="7"/>
      <c r="E1" s="357" t="s">
        <v>26</v>
      </c>
      <c r="F1" s="357"/>
    </row>
    <row r="2" spans="2:6" s="8" customFormat="1" ht="22.5">
      <c r="B2" s="337" t="s">
        <v>172</v>
      </c>
      <c r="C2" s="338"/>
      <c r="D2" s="338"/>
      <c r="E2" s="338"/>
      <c r="F2" s="338"/>
    </row>
    <row r="3" spans="2:6" s="8" customFormat="1" ht="22.5" customHeight="1">
      <c r="B3" s="337" t="s">
        <v>92</v>
      </c>
      <c r="C3" s="338"/>
      <c r="D3" s="338"/>
      <c r="E3" s="338"/>
      <c r="F3" s="338"/>
    </row>
    <row r="4" spans="2:6" s="8" customFormat="1" ht="22.5">
      <c r="B4" s="339" t="s">
        <v>314</v>
      </c>
      <c r="C4" s="338"/>
      <c r="D4" s="338"/>
      <c r="E4" s="338"/>
      <c r="F4" s="338"/>
    </row>
    <row r="5" spans="2:5" s="8" customFormat="1" ht="15.75">
      <c r="B5" s="9"/>
      <c r="C5" s="10"/>
      <c r="D5" s="10"/>
      <c r="E5" s="10"/>
    </row>
    <row r="6" spans="2:5" ht="39" customHeight="1">
      <c r="B6" s="11" t="s">
        <v>27</v>
      </c>
      <c r="C6" s="12" t="s">
        <v>28</v>
      </c>
      <c r="D6" s="12" t="s">
        <v>229</v>
      </c>
      <c r="E6" s="12" t="s">
        <v>174</v>
      </c>
    </row>
    <row r="7" spans="2:5" s="13" customFormat="1" ht="11.25">
      <c r="B7" s="14">
        <v>1</v>
      </c>
      <c r="C7" s="15">
        <v>2</v>
      </c>
      <c r="D7" s="15">
        <v>3</v>
      </c>
      <c r="E7" s="15">
        <v>3</v>
      </c>
    </row>
    <row r="8" spans="2:5" s="40" customFormat="1" ht="13.5">
      <c r="B8" s="16" t="s">
        <v>29</v>
      </c>
      <c r="C8" s="17"/>
      <c r="D8" s="34"/>
      <c r="E8" s="34"/>
    </row>
    <row r="9" spans="2:5" s="40" customFormat="1" ht="12.75">
      <c r="B9" s="18" t="s">
        <v>30</v>
      </c>
      <c r="C9" s="19"/>
      <c r="D9" s="20">
        <f>D10+D18</f>
        <v>459762</v>
      </c>
      <c r="E9" s="20">
        <f>E10+E18</f>
        <v>379572</v>
      </c>
    </row>
    <row r="10" spans="2:5" s="40" customFormat="1" ht="12.75">
      <c r="B10" s="18" t="s">
        <v>31</v>
      </c>
      <c r="C10" s="27"/>
      <c r="D10" s="21">
        <f>D13+D11</f>
        <v>138200</v>
      </c>
      <c r="E10" s="21">
        <f>E13+E11</f>
        <v>105367</v>
      </c>
    </row>
    <row r="11" spans="2:5" s="40" customFormat="1" ht="16.5" customHeight="1">
      <c r="B11" s="18" t="s">
        <v>32</v>
      </c>
      <c r="C11" s="12" t="s">
        <v>21</v>
      </c>
      <c r="D11" s="21">
        <v>3200</v>
      </c>
      <c r="E11" s="21">
        <f>E12</f>
        <v>2598</v>
      </c>
    </row>
    <row r="12" spans="2:5" s="40" customFormat="1" ht="15" customHeight="1">
      <c r="B12" s="6" t="s">
        <v>33</v>
      </c>
      <c r="C12" s="27" t="s">
        <v>34</v>
      </c>
      <c r="D12" s="22">
        <v>3200</v>
      </c>
      <c r="E12" s="22">
        <v>2598</v>
      </c>
    </row>
    <row r="13" spans="2:5" s="40" customFormat="1" ht="12.75">
      <c r="B13" s="18" t="s">
        <v>35</v>
      </c>
      <c r="C13" s="12" t="s">
        <v>36</v>
      </c>
      <c r="D13" s="21">
        <f>D16+D15+D14</f>
        <v>135000</v>
      </c>
      <c r="E13" s="21">
        <f>E16+E15+E14</f>
        <v>102769</v>
      </c>
    </row>
    <row r="14" spans="2:5" s="40" customFormat="1" ht="12.75">
      <c r="B14" s="6" t="s">
        <v>37</v>
      </c>
      <c r="C14" s="27" t="s">
        <v>38</v>
      </c>
      <c r="D14" s="3">
        <v>30000</v>
      </c>
      <c r="E14" s="3">
        <v>26155</v>
      </c>
    </row>
    <row r="15" spans="2:5" s="40" customFormat="1" ht="12.75">
      <c r="B15" s="6" t="s">
        <v>39</v>
      </c>
      <c r="C15" s="27" t="s">
        <v>40</v>
      </c>
      <c r="D15" s="3">
        <v>25000</v>
      </c>
      <c r="E15" s="3">
        <v>26254</v>
      </c>
    </row>
    <row r="16" spans="2:5" s="40" customFormat="1" ht="12.75">
      <c r="B16" s="6" t="s">
        <v>41</v>
      </c>
      <c r="C16" s="27" t="s">
        <v>42</v>
      </c>
      <c r="D16" s="3">
        <v>80000</v>
      </c>
      <c r="E16" s="3">
        <v>50360</v>
      </c>
    </row>
    <row r="17" spans="2:5" s="40" customFormat="1" ht="12.75">
      <c r="B17" s="18" t="s">
        <v>43</v>
      </c>
      <c r="C17" s="12" t="s">
        <v>44</v>
      </c>
      <c r="D17" s="4"/>
      <c r="E17" s="4"/>
    </row>
    <row r="18" spans="2:5" s="40" customFormat="1" ht="12.75">
      <c r="B18" s="18" t="s">
        <v>45</v>
      </c>
      <c r="C18" s="12"/>
      <c r="D18" s="21">
        <f>D19+D26+D38+D39+D40+D42+D41</f>
        <v>321562</v>
      </c>
      <c r="E18" s="21">
        <f>E19+E26+E38+E39+E40+E42+E41</f>
        <v>274205</v>
      </c>
    </row>
    <row r="19" spans="2:5" s="40" customFormat="1" ht="12.75">
      <c r="B19" s="18" t="s">
        <v>46</v>
      </c>
      <c r="C19" s="12" t="s">
        <v>47</v>
      </c>
      <c r="D19" s="23">
        <f>D20+D21+D22+D23+D24</f>
        <v>119189</v>
      </c>
      <c r="E19" s="23">
        <f>E20+E21+E22+E23+E24</f>
        <v>104712</v>
      </c>
    </row>
    <row r="20" spans="2:5" s="40" customFormat="1" ht="12.75">
      <c r="B20" s="6" t="s">
        <v>48</v>
      </c>
      <c r="C20" s="27" t="s">
        <v>49</v>
      </c>
      <c r="D20" s="3">
        <v>20000</v>
      </c>
      <c r="E20" s="3">
        <v>11537</v>
      </c>
    </row>
    <row r="21" spans="2:5" s="40" customFormat="1" ht="12.75">
      <c r="B21" s="6" t="s">
        <v>50</v>
      </c>
      <c r="C21" s="27" t="s">
        <v>51</v>
      </c>
      <c r="D21" s="3">
        <v>19000</v>
      </c>
      <c r="E21" s="3">
        <v>13745</v>
      </c>
    </row>
    <row r="22" spans="2:5" s="40" customFormat="1" ht="12.75">
      <c r="B22" s="6" t="s">
        <v>52</v>
      </c>
      <c r="C22" s="27" t="s">
        <v>53</v>
      </c>
      <c r="D22" s="3">
        <v>79159</v>
      </c>
      <c r="E22" s="3">
        <v>79346</v>
      </c>
    </row>
    <row r="23" spans="2:5" s="40" customFormat="1" ht="12.75">
      <c r="B23" s="6" t="s">
        <v>54</v>
      </c>
      <c r="C23" s="27" t="s">
        <v>55</v>
      </c>
      <c r="D23" s="3">
        <v>1000</v>
      </c>
      <c r="E23" s="3"/>
    </row>
    <row r="24" spans="2:5" s="40" customFormat="1" ht="12.75" customHeight="1">
      <c r="B24" s="6" t="s">
        <v>56</v>
      </c>
      <c r="C24" s="27" t="s">
        <v>57</v>
      </c>
      <c r="D24" s="3">
        <v>30</v>
      </c>
      <c r="E24" s="3">
        <v>84</v>
      </c>
    </row>
    <row r="25" spans="2:5" s="40" customFormat="1" ht="12.75" hidden="1">
      <c r="B25" s="6" t="s">
        <v>58</v>
      </c>
      <c r="C25" s="27" t="s">
        <v>59</v>
      </c>
      <c r="D25" s="3"/>
      <c r="E25" s="3"/>
    </row>
    <row r="26" spans="2:5" s="40" customFormat="1" ht="12.75">
      <c r="B26" s="18" t="s">
        <v>60</v>
      </c>
      <c r="C26" s="12" t="s">
        <v>61</v>
      </c>
      <c r="D26" s="21">
        <f>D27+D29+D30+D31+D33+D34+D36</f>
        <v>179514</v>
      </c>
      <c r="E26" s="21">
        <f>E27+E29+E30+E31+E33+E34+E36+E37</f>
        <v>152839</v>
      </c>
    </row>
    <row r="27" spans="2:5" s="40" customFormat="1" ht="12" customHeight="1">
      <c r="B27" s="6" t="s">
        <v>62</v>
      </c>
      <c r="C27" s="27" t="s">
        <v>63</v>
      </c>
      <c r="D27" s="3">
        <v>12000</v>
      </c>
      <c r="E27" s="3">
        <v>9768</v>
      </c>
    </row>
    <row r="28" spans="2:5" s="40" customFormat="1" ht="0.75" customHeight="1" hidden="1">
      <c r="B28" s="6" t="s">
        <v>64</v>
      </c>
      <c r="C28" s="27" t="s">
        <v>65</v>
      </c>
      <c r="D28" s="3"/>
      <c r="E28" s="3"/>
    </row>
    <row r="29" spans="2:5" s="40" customFormat="1" ht="12.75">
      <c r="B29" s="6" t="s">
        <v>66</v>
      </c>
      <c r="C29" s="27" t="s">
        <v>67</v>
      </c>
      <c r="D29" s="3">
        <v>72000</v>
      </c>
      <c r="E29" s="3">
        <v>53663</v>
      </c>
    </row>
    <row r="30" spans="2:5" s="40" customFormat="1" ht="12.75">
      <c r="B30" s="6" t="s">
        <v>68</v>
      </c>
      <c r="C30" s="27" t="s">
        <v>69</v>
      </c>
      <c r="D30" s="3">
        <v>2300</v>
      </c>
      <c r="E30" s="3">
        <v>1613</v>
      </c>
    </row>
    <row r="31" spans="2:5" s="40" customFormat="1" ht="12" customHeight="1">
      <c r="B31" s="6" t="s">
        <v>70</v>
      </c>
      <c r="C31" s="27" t="s">
        <v>71</v>
      </c>
      <c r="D31" s="3">
        <v>57114</v>
      </c>
      <c r="E31" s="3">
        <v>58054</v>
      </c>
    </row>
    <row r="32" spans="2:5" s="40" customFormat="1" ht="12.75" hidden="1">
      <c r="B32" s="6" t="s">
        <v>72</v>
      </c>
      <c r="C32" s="27" t="s">
        <v>73</v>
      </c>
      <c r="D32" s="3"/>
      <c r="E32" s="3"/>
    </row>
    <row r="33" spans="2:5" s="40" customFormat="1" ht="12.75">
      <c r="B33" s="6" t="s">
        <v>74</v>
      </c>
      <c r="C33" s="27" t="s">
        <v>75</v>
      </c>
      <c r="D33" s="3">
        <v>6000</v>
      </c>
      <c r="E33" s="3">
        <v>6622</v>
      </c>
    </row>
    <row r="34" spans="2:5" s="40" customFormat="1" ht="14.25" customHeight="1">
      <c r="B34" s="6" t="s">
        <v>76</v>
      </c>
      <c r="C34" s="27" t="s">
        <v>77</v>
      </c>
      <c r="D34" s="3">
        <v>30000</v>
      </c>
      <c r="E34" s="3">
        <v>22764</v>
      </c>
    </row>
    <row r="35" spans="2:5" s="40" customFormat="1" ht="1.5" customHeight="1" hidden="1">
      <c r="B35" s="6" t="s">
        <v>78</v>
      </c>
      <c r="C35" s="27" t="s">
        <v>79</v>
      </c>
      <c r="D35" s="3"/>
      <c r="E35" s="3"/>
    </row>
    <row r="36" spans="2:5" s="40" customFormat="1" ht="12.75" customHeight="1">
      <c r="B36" s="6" t="s">
        <v>240</v>
      </c>
      <c r="C36" s="27">
        <v>2717</v>
      </c>
      <c r="D36" s="3">
        <v>100</v>
      </c>
      <c r="E36" s="3">
        <v>86</v>
      </c>
    </row>
    <row r="37" spans="2:5" s="40" customFormat="1" ht="12.75">
      <c r="B37" s="6" t="s">
        <v>241</v>
      </c>
      <c r="C37" s="27" t="s">
        <v>80</v>
      </c>
      <c r="D37" s="3"/>
      <c r="E37" s="3">
        <v>269</v>
      </c>
    </row>
    <row r="38" spans="2:5" s="40" customFormat="1" ht="12.75">
      <c r="B38" s="18" t="s">
        <v>81</v>
      </c>
      <c r="C38" s="12" t="s">
        <v>82</v>
      </c>
      <c r="D38" s="4">
        <v>8000</v>
      </c>
      <c r="E38" s="4">
        <v>4641</v>
      </c>
    </row>
    <row r="39" spans="2:5" s="40" customFormat="1" ht="12.75">
      <c r="B39" s="18" t="s">
        <v>83</v>
      </c>
      <c r="C39" s="12" t="s">
        <v>84</v>
      </c>
      <c r="D39" s="4">
        <v>2900</v>
      </c>
      <c r="E39" s="4">
        <v>1408</v>
      </c>
    </row>
    <row r="40" spans="2:5" s="40" customFormat="1" ht="26.25">
      <c r="B40" s="18" t="s">
        <v>232</v>
      </c>
      <c r="C40" s="12" t="s">
        <v>233</v>
      </c>
      <c r="D40" s="71">
        <v>-1600</v>
      </c>
      <c r="E40" s="71">
        <v>-1652</v>
      </c>
    </row>
    <row r="41" spans="2:5" s="40" customFormat="1" ht="12.75">
      <c r="B41" s="18" t="s">
        <v>261</v>
      </c>
      <c r="C41" s="12" t="s">
        <v>262</v>
      </c>
      <c r="D41" s="71">
        <v>6459</v>
      </c>
      <c r="E41" s="71">
        <v>6459</v>
      </c>
    </row>
    <row r="42" spans="2:5" s="40" customFormat="1" ht="12.75">
      <c r="B42" s="18" t="s">
        <v>255</v>
      </c>
      <c r="C42" s="12" t="s">
        <v>256</v>
      </c>
      <c r="D42" s="71">
        <v>7100</v>
      </c>
      <c r="E42" s="71">
        <v>5798</v>
      </c>
    </row>
    <row r="43" spans="2:5" s="40" customFormat="1" ht="12.75" customHeight="1">
      <c r="B43" s="16"/>
      <c r="C43" s="24"/>
      <c r="D43" s="36"/>
      <c r="E43" s="36"/>
    </row>
    <row r="44" spans="2:5" s="40" customFormat="1" ht="12.75">
      <c r="B44" s="25" t="s">
        <v>85</v>
      </c>
      <c r="C44" s="26" t="s">
        <v>86</v>
      </c>
      <c r="D44" s="20">
        <f>D45+D46+D47+D48+D49+D50</f>
        <v>2171826</v>
      </c>
      <c r="E44" s="20">
        <f>E45+E46+E47+E48+E49+E50</f>
        <v>1620328</v>
      </c>
    </row>
    <row r="45" spans="2:5" s="40" customFormat="1" ht="12.75">
      <c r="B45" s="6" t="s">
        <v>182</v>
      </c>
      <c r="C45" s="27" t="s">
        <v>87</v>
      </c>
      <c r="D45" s="76">
        <v>1585006</v>
      </c>
      <c r="E45" s="76">
        <v>1186252</v>
      </c>
    </row>
    <row r="46" spans="2:5" s="40" customFormat="1" ht="12.75">
      <c r="B46" s="6" t="s">
        <v>296</v>
      </c>
      <c r="C46" s="27" t="s">
        <v>88</v>
      </c>
      <c r="D46" s="77">
        <v>399800</v>
      </c>
      <c r="E46" s="77">
        <v>394750</v>
      </c>
    </row>
    <row r="47" spans="2:5" s="40" customFormat="1" ht="12.75">
      <c r="B47" s="6" t="s">
        <v>183</v>
      </c>
      <c r="C47" s="27" t="s">
        <v>89</v>
      </c>
      <c r="D47" s="77">
        <v>181200</v>
      </c>
      <c r="E47" s="77">
        <v>33506</v>
      </c>
    </row>
    <row r="48" spans="2:5" s="40" customFormat="1" ht="12.75">
      <c r="B48" s="6" t="s">
        <v>247</v>
      </c>
      <c r="C48" s="27" t="s">
        <v>248</v>
      </c>
      <c r="D48" s="77"/>
      <c r="E48" s="77"/>
    </row>
    <row r="49" spans="2:5" s="40" customFormat="1" ht="12.75">
      <c r="B49" s="6" t="s">
        <v>242</v>
      </c>
      <c r="C49" s="27" t="s">
        <v>249</v>
      </c>
      <c r="D49" s="77">
        <v>46139</v>
      </c>
      <c r="E49" s="77">
        <v>46139</v>
      </c>
    </row>
    <row r="50" spans="2:5" s="40" customFormat="1" ht="12.75">
      <c r="B50" s="49" t="s">
        <v>269</v>
      </c>
      <c r="C50" s="50" t="s">
        <v>268</v>
      </c>
      <c r="D50" s="78">
        <v>-40319</v>
      </c>
      <c r="E50" s="78">
        <v>-40319</v>
      </c>
    </row>
    <row r="51" spans="2:5" s="40" customFormat="1" ht="12.75">
      <c r="B51" s="81"/>
      <c r="C51" s="82"/>
      <c r="D51" s="83"/>
      <c r="E51" s="83"/>
    </row>
    <row r="52" spans="2:5" s="39" customFormat="1" ht="12.75">
      <c r="B52" s="18" t="s">
        <v>175</v>
      </c>
      <c r="C52" s="12" t="s">
        <v>294</v>
      </c>
      <c r="D52" s="21">
        <f>D53+D57+D59</f>
        <v>136177</v>
      </c>
      <c r="E52" s="21">
        <f>E53+E57+E59</f>
        <v>78018</v>
      </c>
    </row>
    <row r="53" spans="2:5" s="39" customFormat="1" ht="12.75">
      <c r="B53" s="90" t="s">
        <v>289</v>
      </c>
      <c r="C53" s="89" t="s">
        <v>176</v>
      </c>
      <c r="D53" s="91">
        <f>D54+D55+D56</f>
        <v>128699</v>
      </c>
      <c r="E53" s="91">
        <f>E54+E55+E56</f>
        <v>172438</v>
      </c>
    </row>
    <row r="54" spans="2:5" s="40" customFormat="1" ht="12.75">
      <c r="B54" s="94" t="s">
        <v>295</v>
      </c>
      <c r="C54" s="27" t="s">
        <v>178</v>
      </c>
      <c r="D54" s="86">
        <v>73877</v>
      </c>
      <c r="E54" s="84">
        <v>133225</v>
      </c>
    </row>
    <row r="55" spans="2:5" s="40" customFormat="1" ht="12.75">
      <c r="B55" s="94" t="s">
        <v>290</v>
      </c>
      <c r="C55" s="27" t="s">
        <v>179</v>
      </c>
      <c r="D55" s="87"/>
      <c r="E55" s="48">
        <v>-15609</v>
      </c>
    </row>
    <row r="56" spans="2:5" s="40" customFormat="1" ht="12.75">
      <c r="B56" s="85" t="s">
        <v>177</v>
      </c>
      <c r="C56" s="27" t="s">
        <v>180</v>
      </c>
      <c r="D56" s="87">
        <v>54822</v>
      </c>
      <c r="E56" s="48">
        <v>54822</v>
      </c>
    </row>
    <row r="57" spans="2:5" s="40" customFormat="1" ht="15" customHeight="1">
      <c r="B57" s="18" t="s">
        <v>288</v>
      </c>
      <c r="C57" s="88" t="s">
        <v>287</v>
      </c>
      <c r="D57" s="92">
        <f>D58</f>
        <v>0</v>
      </c>
      <c r="E57" s="92">
        <f>E58</f>
        <v>-101898</v>
      </c>
    </row>
    <row r="58" spans="2:5" s="40" customFormat="1" ht="12.75">
      <c r="B58" s="94" t="s">
        <v>290</v>
      </c>
      <c r="C58" s="27" t="s">
        <v>291</v>
      </c>
      <c r="D58" s="96"/>
      <c r="E58" s="83">
        <v>-101898</v>
      </c>
    </row>
    <row r="59" spans="2:5" s="40" customFormat="1" ht="26.25">
      <c r="B59" s="95" t="s">
        <v>292</v>
      </c>
      <c r="C59" s="12" t="s">
        <v>293</v>
      </c>
      <c r="D59" s="97">
        <f>D60</f>
        <v>7478</v>
      </c>
      <c r="E59" s="93">
        <f>E60</f>
        <v>7478</v>
      </c>
    </row>
    <row r="60" spans="2:5" s="40" customFormat="1" ht="12.75">
      <c r="B60" s="94" t="s">
        <v>295</v>
      </c>
      <c r="C60" s="27"/>
      <c r="D60" s="96">
        <v>7478</v>
      </c>
      <c r="E60" s="83">
        <v>7478</v>
      </c>
    </row>
    <row r="61" spans="2:5" s="40" customFormat="1" ht="13.5" thickBot="1">
      <c r="B61" s="49"/>
      <c r="C61" s="50"/>
      <c r="D61" s="51"/>
      <c r="E61" s="51"/>
    </row>
    <row r="62" spans="2:5" s="40" customFormat="1" ht="13.5" thickBot="1">
      <c r="B62" s="75" t="s">
        <v>257</v>
      </c>
      <c r="C62" s="52" t="s">
        <v>258</v>
      </c>
      <c r="D62" s="99">
        <v>8094</v>
      </c>
      <c r="E62" s="100">
        <v>228557</v>
      </c>
    </row>
    <row r="63" spans="2:5" s="40" customFormat="1" ht="13.5" thickBot="1">
      <c r="B63" s="73"/>
      <c r="C63" s="37"/>
      <c r="D63" s="74"/>
      <c r="E63" s="74"/>
    </row>
    <row r="64" spans="2:5" s="40" customFormat="1" ht="12" customHeight="1" thickBot="1">
      <c r="B64" s="56" t="s">
        <v>181</v>
      </c>
      <c r="C64" s="57" t="s">
        <v>297</v>
      </c>
      <c r="D64" s="98">
        <f>D66+D67+D68+D69</f>
        <v>229468</v>
      </c>
      <c r="E64" s="98">
        <f>E66+E67+E68+E69</f>
        <v>-297589</v>
      </c>
    </row>
    <row r="65" spans="2:5" s="40" customFormat="1" ht="12" customHeight="1" hidden="1">
      <c r="B65" s="25" t="s">
        <v>90</v>
      </c>
      <c r="C65" s="26" t="s">
        <v>91</v>
      </c>
      <c r="D65" s="28"/>
      <c r="E65" s="28"/>
    </row>
    <row r="66" spans="2:5" s="40" customFormat="1" ht="13.5" customHeight="1">
      <c r="B66" s="6" t="s">
        <v>234</v>
      </c>
      <c r="C66" s="27" t="s">
        <v>235</v>
      </c>
      <c r="D66" s="29">
        <v>-2078</v>
      </c>
      <c r="E66" s="29">
        <v>-2078</v>
      </c>
    </row>
    <row r="67" spans="2:5" s="40" customFormat="1" ht="13.5" customHeight="1">
      <c r="B67" s="6" t="s">
        <v>263</v>
      </c>
      <c r="C67" s="27" t="s">
        <v>264</v>
      </c>
      <c r="D67" s="29"/>
      <c r="E67" s="4">
        <v>-224948</v>
      </c>
    </row>
    <row r="68" spans="2:5" s="40" customFormat="1" ht="12.75">
      <c r="B68" s="44" t="s">
        <v>185</v>
      </c>
      <c r="C68" s="27" t="s">
        <v>265</v>
      </c>
      <c r="D68" s="80">
        <v>231546</v>
      </c>
      <c r="E68" s="80">
        <v>231546</v>
      </c>
    </row>
    <row r="69" spans="2:5" s="40" customFormat="1" ht="12.75">
      <c r="B69" s="55" t="s">
        <v>184</v>
      </c>
      <c r="C69" s="27" t="s">
        <v>266</v>
      </c>
      <c r="D69" s="54"/>
      <c r="E69" s="79">
        <v>-302109</v>
      </c>
    </row>
    <row r="70" spans="2:5" s="40" customFormat="1" ht="12.75">
      <c r="B70" s="53"/>
      <c r="C70" s="33"/>
      <c r="D70" s="54"/>
      <c r="E70" s="54"/>
    </row>
    <row r="71" spans="2:5" s="40" customFormat="1" ht="14.25" customHeight="1">
      <c r="B71" s="35"/>
      <c r="C71" s="33"/>
      <c r="D71" s="34"/>
      <c r="E71" s="34"/>
    </row>
    <row r="72" spans="2:5" s="40" customFormat="1" ht="12.75">
      <c r="B72" s="30" t="s">
        <v>186</v>
      </c>
      <c r="C72" s="31"/>
      <c r="D72" s="32">
        <f>D64+D62+D52+D44+D9</f>
        <v>3005327</v>
      </c>
      <c r="E72" s="32">
        <f>E64+E62+E52+E44+E9</f>
        <v>2008886</v>
      </c>
    </row>
    <row r="73" spans="2:5" s="40" customFormat="1" ht="14.25" customHeight="1">
      <c r="B73" s="16"/>
      <c r="C73" s="33"/>
      <c r="D73" s="34"/>
      <c r="E73" s="34"/>
    </row>
    <row r="74" spans="2:5" s="40" customFormat="1" ht="14.25" customHeight="1">
      <c r="B74" s="41"/>
      <c r="C74" s="37"/>
      <c r="D74" s="38"/>
      <c r="E74" s="38"/>
    </row>
    <row r="75" s="40" customFormat="1" ht="12.75">
      <c r="B75" s="5"/>
    </row>
    <row r="76" s="40" customFormat="1" ht="12.75">
      <c r="A76" s="5" t="s">
        <v>331</v>
      </c>
    </row>
    <row r="77" spans="1:6" s="40" customFormat="1" ht="12.75">
      <c r="A77" s="5" t="s">
        <v>315</v>
      </c>
      <c r="B77" s="42"/>
      <c r="C77" s="43"/>
      <c r="D77" s="43"/>
      <c r="E77" s="43"/>
      <c r="F77" s="43"/>
    </row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28" right="0.75" top="0.27" bottom="0.21" header="0.21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ySplit="10" topLeftCell="BM11" activePane="bottomLeft" state="frozen"/>
      <selection pane="topLeft" activeCell="M44" sqref="M44"/>
      <selection pane="bottomLeft" activeCell="M44" sqref="M44"/>
    </sheetView>
  </sheetViews>
  <sheetFormatPr defaultColWidth="9.140625" defaultRowHeight="12.75"/>
  <cols>
    <col min="1" max="1" width="1.7109375" style="40" customWidth="1"/>
    <col min="2" max="2" width="58.140625" style="40" customWidth="1"/>
    <col min="3" max="3" width="5.28125" style="40" bestFit="1" customWidth="1"/>
    <col min="4" max="4" width="13.00390625" style="40" customWidth="1"/>
    <col min="5" max="5" width="12.28125" style="40" customWidth="1"/>
    <col min="6" max="6" width="10.140625" style="40" bestFit="1" customWidth="1"/>
    <col min="7" max="16384" width="9.140625" style="40" customWidth="1"/>
  </cols>
  <sheetData>
    <row r="1" spans="1:5" s="43" customFormat="1" ht="12.75" customHeight="1">
      <c r="A1" s="250"/>
      <c r="B1" s="250"/>
      <c r="C1" s="357" t="s">
        <v>22</v>
      </c>
      <c r="D1" s="363"/>
      <c r="E1" s="363"/>
    </row>
    <row r="3" spans="1:5" s="174" customFormat="1" ht="22.5">
      <c r="A3" s="43"/>
      <c r="B3" s="340" t="s">
        <v>172</v>
      </c>
      <c r="C3" s="340"/>
      <c r="D3" s="340"/>
      <c r="E3" s="340"/>
    </row>
    <row r="4" spans="1:5" s="174" customFormat="1" ht="22.5" customHeight="1">
      <c r="A4" s="175"/>
      <c r="B4" s="340" t="s">
        <v>130</v>
      </c>
      <c r="C4" s="340"/>
      <c r="D4" s="340"/>
      <c r="E4" s="340"/>
    </row>
    <row r="5" spans="1:6" s="43" customFormat="1" ht="22.5">
      <c r="A5" s="175"/>
      <c r="B5" s="339" t="s">
        <v>322</v>
      </c>
      <c r="C5" s="339"/>
      <c r="D5" s="339"/>
      <c r="E5" s="339"/>
      <c r="F5" s="362"/>
    </row>
    <row r="7" spans="1:5" s="253" customFormat="1" ht="15">
      <c r="A7" s="43"/>
      <c r="B7" s="251"/>
      <c r="C7" s="252"/>
      <c r="D7" s="358" t="s">
        <v>23</v>
      </c>
      <c r="E7" s="358" t="s">
        <v>23</v>
      </c>
    </row>
    <row r="8" spans="2:5" s="253" customFormat="1" ht="12.75">
      <c r="B8" s="254" t="s">
        <v>24</v>
      </c>
      <c r="C8" s="255"/>
      <c r="D8" s="359"/>
      <c r="E8" s="359"/>
    </row>
    <row r="9" spans="2:5" s="253" customFormat="1" ht="12.75">
      <c r="B9" s="256" t="s">
        <v>106</v>
      </c>
      <c r="C9" s="257" t="s">
        <v>6</v>
      </c>
      <c r="D9" s="360" t="s">
        <v>333</v>
      </c>
      <c r="E9" s="361" t="s">
        <v>173</v>
      </c>
    </row>
    <row r="10" spans="1:5" ht="13.5" thickBot="1">
      <c r="A10" s="253"/>
      <c r="B10" s="258">
        <v>1</v>
      </c>
      <c r="C10" s="259">
        <v>2</v>
      </c>
      <c r="D10" s="260">
        <v>3</v>
      </c>
      <c r="E10" s="260">
        <v>3</v>
      </c>
    </row>
    <row r="11" spans="1:5" s="265" customFormat="1" ht="14.25" thickBot="1">
      <c r="A11" s="261"/>
      <c r="B11" s="262" t="s">
        <v>16</v>
      </c>
      <c r="C11" s="263" t="s">
        <v>6</v>
      </c>
      <c r="D11" s="264">
        <f>D12+D13+D14</f>
        <v>679224</v>
      </c>
      <c r="E11" s="264">
        <f>E12+E13+E14</f>
        <v>502352</v>
      </c>
    </row>
    <row r="12" spans="1:5" s="268" customFormat="1" ht="13.5">
      <c r="A12" s="265"/>
      <c r="B12" s="266" t="s">
        <v>246</v>
      </c>
      <c r="C12" s="257"/>
      <c r="D12" s="267">
        <v>5890</v>
      </c>
      <c r="E12" s="267">
        <v>1991</v>
      </c>
    </row>
    <row r="13" spans="2:5" s="269" customFormat="1" ht="13.5">
      <c r="B13" s="270" t="s">
        <v>7</v>
      </c>
      <c r="C13" s="271"/>
      <c r="D13" s="272">
        <v>626334</v>
      </c>
      <c r="E13" s="272">
        <v>467974</v>
      </c>
    </row>
    <row r="14" spans="2:5" s="269" customFormat="1" ht="14.25" thickBot="1">
      <c r="B14" s="273" t="s">
        <v>101</v>
      </c>
      <c r="C14" s="274"/>
      <c r="D14" s="275">
        <v>47000</v>
      </c>
      <c r="E14" s="275">
        <v>32387</v>
      </c>
    </row>
    <row r="15" spans="1:5" s="265" customFormat="1" ht="14.25" thickBot="1">
      <c r="A15" s="268"/>
      <c r="B15" s="276" t="s">
        <v>17</v>
      </c>
      <c r="C15" s="263" t="s">
        <v>6</v>
      </c>
      <c r="D15" s="264">
        <f>D16+D17+D19+D20+D18</f>
        <v>161334</v>
      </c>
      <c r="E15" s="264">
        <f>E16+E17+E19+E20+E18</f>
        <v>81024</v>
      </c>
    </row>
    <row r="16" spans="1:5" s="269" customFormat="1" ht="13.5">
      <c r="A16" s="277"/>
      <c r="B16" s="278" t="s">
        <v>153</v>
      </c>
      <c r="C16" s="271"/>
      <c r="D16" s="272">
        <v>65012</v>
      </c>
      <c r="E16" s="272">
        <v>44026</v>
      </c>
    </row>
    <row r="17" spans="2:5" s="269" customFormat="1" ht="13.5">
      <c r="B17" s="273" t="s">
        <v>102</v>
      </c>
      <c r="C17" s="279"/>
      <c r="D17" s="275">
        <v>23636</v>
      </c>
      <c r="E17" s="275">
        <v>6718</v>
      </c>
    </row>
    <row r="18" spans="2:5" s="269" customFormat="1" ht="13.5">
      <c r="B18" s="273" t="s">
        <v>299</v>
      </c>
      <c r="C18" s="280"/>
      <c r="D18" s="275">
        <v>62600</v>
      </c>
      <c r="E18" s="275">
        <v>23080</v>
      </c>
    </row>
    <row r="19" spans="2:5" s="269" customFormat="1" ht="13.5">
      <c r="B19" s="273" t="s">
        <v>250</v>
      </c>
      <c r="C19" s="274"/>
      <c r="D19" s="275">
        <v>7200</v>
      </c>
      <c r="E19" s="275">
        <v>7200</v>
      </c>
    </row>
    <row r="20" spans="2:5" s="269" customFormat="1" ht="14.25" thickBot="1">
      <c r="B20" s="273" t="s">
        <v>18</v>
      </c>
      <c r="C20" s="274"/>
      <c r="D20" s="275">
        <v>2886</v>
      </c>
      <c r="E20" s="275"/>
    </row>
    <row r="21" spans="2:6" s="265" customFormat="1" ht="14.25" thickBot="1">
      <c r="B21" s="262" t="s">
        <v>19</v>
      </c>
      <c r="C21" s="263" t="s">
        <v>6</v>
      </c>
      <c r="D21" s="264">
        <f>D22+D23+D24</f>
        <v>1180900</v>
      </c>
      <c r="E21" s="264">
        <f>E22+E23+E24</f>
        <v>860692</v>
      </c>
      <c r="F21" s="281"/>
    </row>
    <row r="22" spans="2:6" s="269" customFormat="1" ht="13.5">
      <c r="B22" s="282" t="s">
        <v>20</v>
      </c>
      <c r="C22" s="283"/>
      <c r="D22" s="284">
        <v>362654</v>
      </c>
      <c r="E22" s="284">
        <v>249903</v>
      </c>
      <c r="F22" s="285"/>
    </row>
    <row r="23" spans="2:6" s="269" customFormat="1" ht="13.5">
      <c r="B23" s="286" t="s">
        <v>135</v>
      </c>
      <c r="C23" s="287"/>
      <c r="D23" s="284">
        <v>783338</v>
      </c>
      <c r="E23" s="284">
        <v>575881</v>
      </c>
      <c r="F23" s="285"/>
    </row>
    <row r="24" spans="2:6" s="269" customFormat="1" ht="14.25" thickBot="1">
      <c r="B24" s="286" t="s">
        <v>94</v>
      </c>
      <c r="C24" s="288"/>
      <c r="D24" s="284">
        <v>34908</v>
      </c>
      <c r="E24" s="284">
        <v>34908</v>
      </c>
      <c r="F24" s="285"/>
    </row>
    <row r="25" spans="2:6" s="265" customFormat="1" ht="14.25" thickBot="1">
      <c r="B25" s="262" t="s">
        <v>8</v>
      </c>
      <c r="C25" s="263" t="s">
        <v>6</v>
      </c>
      <c r="D25" s="264">
        <f>D26+D27+D28</f>
        <v>57811</v>
      </c>
      <c r="E25" s="264">
        <f>E26+E27+E28</f>
        <v>31363</v>
      </c>
      <c r="F25" s="281"/>
    </row>
    <row r="26" spans="2:6" s="269" customFormat="1" ht="13.5">
      <c r="B26" s="282" t="s">
        <v>95</v>
      </c>
      <c r="C26" s="271"/>
      <c r="D26" s="284">
        <v>21843</v>
      </c>
      <c r="E26" s="284">
        <v>6840</v>
      </c>
      <c r="F26" s="285"/>
    </row>
    <row r="27" spans="2:6" s="269" customFormat="1" ht="13.5">
      <c r="B27" s="289" t="s">
        <v>93</v>
      </c>
      <c r="C27" s="288"/>
      <c r="D27" s="272">
        <v>31437</v>
      </c>
      <c r="E27" s="272">
        <v>19992</v>
      </c>
      <c r="F27" s="285"/>
    </row>
    <row r="28" spans="2:6" s="269" customFormat="1" ht="14.25" thickBot="1">
      <c r="B28" s="289" t="s">
        <v>270</v>
      </c>
      <c r="C28" s="288"/>
      <c r="D28" s="290">
        <v>4531</v>
      </c>
      <c r="E28" s="290">
        <v>4531</v>
      </c>
      <c r="F28" s="285"/>
    </row>
    <row r="29" spans="2:6" s="265" customFormat="1" ht="14.25" thickBot="1">
      <c r="B29" s="262" t="s">
        <v>9</v>
      </c>
      <c r="C29" s="291"/>
      <c r="D29" s="264">
        <f>D30+D31+D32+D34+D33</f>
        <v>255481</v>
      </c>
      <c r="E29" s="264">
        <f>E30+E31+E32+E34+E33</f>
        <v>203870</v>
      </c>
      <c r="F29" s="281"/>
    </row>
    <row r="30" spans="2:6" s="269" customFormat="1" ht="13.5">
      <c r="B30" s="282" t="s">
        <v>96</v>
      </c>
      <c r="C30" s="292"/>
      <c r="D30" s="284">
        <v>141609</v>
      </c>
      <c r="E30" s="284">
        <v>100251</v>
      </c>
      <c r="F30" s="285"/>
    </row>
    <row r="31" spans="2:6" s="269" customFormat="1" ht="13.5">
      <c r="B31" s="286" t="s">
        <v>97</v>
      </c>
      <c r="C31" s="287"/>
      <c r="D31" s="284">
        <v>12335</v>
      </c>
      <c r="E31" s="284">
        <v>9277</v>
      </c>
      <c r="F31" s="285"/>
    </row>
    <row r="32" spans="2:6" s="269" customFormat="1" ht="13.5">
      <c r="B32" s="286" t="s">
        <v>98</v>
      </c>
      <c r="C32" s="287"/>
      <c r="D32" s="284">
        <v>76078</v>
      </c>
      <c r="E32" s="284">
        <v>72440</v>
      </c>
      <c r="F32" s="285"/>
    </row>
    <row r="33" spans="2:6" s="269" customFormat="1" ht="13.5">
      <c r="B33" s="286" t="s">
        <v>300</v>
      </c>
      <c r="C33" s="293"/>
      <c r="D33" s="284">
        <v>17582</v>
      </c>
      <c r="E33" s="284">
        <v>17582</v>
      </c>
      <c r="F33" s="285"/>
    </row>
    <row r="34" spans="2:6" s="269" customFormat="1" ht="14.25" thickBot="1">
      <c r="B34" s="286" t="s">
        <v>105</v>
      </c>
      <c r="C34" s="288"/>
      <c r="D34" s="294">
        <v>7877</v>
      </c>
      <c r="E34" s="284">
        <v>4320</v>
      </c>
      <c r="F34" s="285"/>
    </row>
    <row r="35" spans="2:6" s="265" customFormat="1" ht="14.25" thickBot="1">
      <c r="B35" s="262" t="s">
        <v>10</v>
      </c>
      <c r="C35" s="263" t="s">
        <v>6</v>
      </c>
      <c r="D35" s="264">
        <f>D36+D37+D39+D40+D41+D38</f>
        <v>270829</v>
      </c>
      <c r="E35" s="264">
        <f>E36+E37+E39+E40+E41+E38</f>
        <v>128819</v>
      </c>
      <c r="F35" s="281"/>
    </row>
    <row r="36" spans="2:6" s="269" customFormat="1" ht="13.5">
      <c r="B36" s="282" t="s">
        <v>99</v>
      </c>
      <c r="C36" s="271"/>
      <c r="D36" s="284">
        <v>3255</v>
      </c>
      <c r="E36" s="284">
        <v>2698</v>
      </c>
      <c r="F36" s="285"/>
    </row>
    <row r="37" spans="2:6" s="269" customFormat="1" ht="13.5">
      <c r="B37" s="286" t="s">
        <v>11</v>
      </c>
      <c r="C37" s="287"/>
      <c r="D37" s="284">
        <v>40000</v>
      </c>
      <c r="E37" s="284">
        <v>34876</v>
      </c>
      <c r="F37" s="285"/>
    </row>
    <row r="38" spans="2:6" s="269" customFormat="1" ht="13.5">
      <c r="B38" s="286" t="s">
        <v>324</v>
      </c>
      <c r="C38" s="287"/>
      <c r="D38" s="284">
        <v>27804</v>
      </c>
      <c r="E38" s="284"/>
      <c r="F38" s="285"/>
    </row>
    <row r="39" spans="2:6" s="269" customFormat="1" ht="13.5">
      <c r="B39" s="286" t="s">
        <v>12</v>
      </c>
      <c r="C39" s="287"/>
      <c r="D39" s="284">
        <v>7439</v>
      </c>
      <c r="E39" s="284">
        <v>5499</v>
      </c>
      <c r="F39" s="285"/>
    </row>
    <row r="40" spans="2:6" s="269" customFormat="1" ht="13.5">
      <c r="B40" s="286" t="s">
        <v>100</v>
      </c>
      <c r="C40" s="287"/>
      <c r="D40" s="275">
        <v>119998</v>
      </c>
      <c r="E40" s="275">
        <v>81046</v>
      </c>
      <c r="F40" s="285"/>
    </row>
    <row r="41" spans="2:6" s="269" customFormat="1" ht="14.25" thickBot="1">
      <c r="B41" s="295" t="s">
        <v>301</v>
      </c>
      <c r="C41" s="296"/>
      <c r="D41" s="297">
        <v>72333</v>
      </c>
      <c r="E41" s="297">
        <v>4700</v>
      </c>
      <c r="F41" s="285"/>
    </row>
    <row r="42" spans="2:6" s="265" customFormat="1" ht="14.25" thickBot="1">
      <c r="B42" s="262" t="s">
        <v>13</v>
      </c>
      <c r="C42" s="263" t="s">
        <v>6</v>
      </c>
      <c r="D42" s="298">
        <f>D43+D45+D46+D44</f>
        <v>122699</v>
      </c>
      <c r="E42" s="298">
        <f>E43+E45+E46+E44</f>
        <v>89282</v>
      </c>
      <c r="F42" s="281"/>
    </row>
    <row r="43" spans="2:6" s="269" customFormat="1" ht="13.5">
      <c r="B43" s="282" t="s">
        <v>259</v>
      </c>
      <c r="C43" s="283"/>
      <c r="D43" s="294">
        <v>10993</v>
      </c>
      <c r="E43" s="294">
        <v>7869</v>
      </c>
      <c r="F43" s="285"/>
    </row>
    <row r="44" spans="2:6" s="269" customFormat="1" ht="13.5">
      <c r="B44" s="299" t="s">
        <v>302</v>
      </c>
      <c r="C44" s="300"/>
      <c r="D44" s="294">
        <v>10426</v>
      </c>
      <c r="E44" s="294">
        <v>10426</v>
      </c>
      <c r="F44" s="285"/>
    </row>
    <row r="45" spans="2:6" s="269" customFormat="1" ht="13.5">
      <c r="B45" s="286" t="s">
        <v>14</v>
      </c>
      <c r="C45" s="287"/>
      <c r="D45" s="284">
        <v>83280</v>
      </c>
      <c r="E45" s="284">
        <v>65892</v>
      </c>
      <c r="F45" s="285"/>
    </row>
    <row r="46" spans="2:6" s="269" customFormat="1" ht="14.25" thickBot="1">
      <c r="B46" s="286" t="s">
        <v>15</v>
      </c>
      <c r="C46" s="288"/>
      <c r="D46" s="301">
        <v>18000</v>
      </c>
      <c r="E46" s="301">
        <v>5095</v>
      </c>
      <c r="F46" s="285"/>
    </row>
    <row r="47" spans="2:6" s="265" customFormat="1" ht="14.25" thickBot="1">
      <c r="B47" s="262" t="s">
        <v>1</v>
      </c>
      <c r="C47" s="263" t="s">
        <v>6</v>
      </c>
      <c r="D47" s="264">
        <f>D48+D49+D50+D51+D52</f>
        <v>262049</v>
      </c>
      <c r="E47" s="264">
        <f>E48+E49+E50+E51+E52</f>
        <v>109822</v>
      </c>
      <c r="F47" s="281"/>
    </row>
    <row r="48" spans="2:6" s="269" customFormat="1" ht="13.5">
      <c r="B48" s="282" t="s">
        <v>2</v>
      </c>
      <c r="C48" s="283"/>
      <c r="D48" s="284">
        <v>128146</v>
      </c>
      <c r="E48" s="284">
        <v>9691</v>
      </c>
      <c r="F48" s="285"/>
    </row>
    <row r="49" spans="2:6" s="269" customFormat="1" ht="13.5">
      <c r="B49" s="286" t="s">
        <v>103</v>
      </c>
      <c r="C49" s="279"/>
      <c r="D49" s="284">
        <v>39043</v>
      </c>
      <c r="E49" s="284">
        <v>28510</v>
      </c>
      <c r="F49" s="285"/>
    </row>
    <row r="50" spans="2:6" s="269" customFormat="1" ht="13.5">
      <c r="B50" s="286" t="s">
        <v>3</v>
      </c>
      <c r="C50" s="279"/>
      <c r="D50" s="284">
        <v>960</v>
      </c>
      <c r="E50" s="284">
        <v>450</v>
      </c>
      <c r="F50" s="285"/>
    </row>
    <row r="51" spans="2:6" s="269" customFormat="1" ht="13.5">
      <c r="B51" s="286" t="s">
        <v>104</v>
      </c>
      <c r="C51" s="279"/>
      <c r="D51" s="275">
        <v>93100</v>
      </c>
      <c r="E51" s="275">
        <v>71171</v>
      </c>
      <c r="F51" s="285"/>
    </row>
    <row r="52" spans="2:6" s="269" customFormat="1" ht="14.25" thickBot="1">
      <c r="B52" s="295" t="s">
        <v>298</v>
      </c>
      <c r="C52" s="302"/>
      <c r="D52" s="297">
        <v>800</v>
      </c>
      <c r="E52" s="297"/>
      <c r="F52" s="285"/>
    </row>
    <row r="53" spans="1:6" s="265" customFormat="1" ht="14.25" thickBot="1">
      <c r="A53" s="268"/>
      <c r="B53" s="262" t="s">
        <v>5</v>
      </c>
      <c r="C53" s="263" t="s">
        <v>6</v>
      </c>
      <c r="D53" s="303">
        <v>15000</v>
      </c>
      <c r="E53" s="303">
        <v>1662</v>
      </c>
      <c r="F53" s="281"/>
    </row>
    <row r="54" spans="1:6" s="269" customFormat="1" ht="14.25" thickBot="1">
      <c r="A54" s="277"/>
      <c r="B54" s="282" t="s">
        <v>4</v>
      </c>
      <c r="C54" s="304"/>
      <c r="D54" s="267">
        <v>15000</v>
      </c>
      <c r="E54" s="267">
        <v>1662</v>
      </c>
      <c r="F54" s="285"/>
    </row>
    <row r="55" spans="1:5" s="265" customFormat="1" ht="15.75" thickBot="1">
      <c r="A55" s="268"/>
      <c r="B55" s="305" t="s">
        <v>25</v>
      </c>
      <c r="C55" s="291" t="s">
        <v>6</v>
      </c>
      <c r="D55" s="264">
        <f>D53+D47+D42+D35+D29+D25+D21+D15+D11</f>
        <v>3005327</v>
      </c>
      <c r="E55" s="264">
        <f>E53+E47+E42+E35+E29+E25+E21+E15+E11</f>
        <v>2008886</v>
      </c>
    </row>
    <row r="56" spans="2:5" s="277" customFormat="1" ht="15">
      <c r="B56" s="306"/>
      <c r="C56" s="307"/>
      <c r="D56" s="308"/>
      <c r="E56" s="308"/>
    </row>
    <row r="57" spans="1:5" ht="15">
      <c r="A57" s="277"/>
      <c r="B57" s="306"/>
      <c r="C57" s="307"/>
      <c r="D57" s="309"/>
      <c r="E57" s="309"/>
    </row>
    <row r="58" spans="1:2" ht="13.5">
      <c r="A58" s="1" t="s">
        <v>132</v>
      </c>
      <c r="B58" s="1" t="s">
        <v>332</v>
      </c>
    </row>
    <row r="59" spans="1:2" ht="13.5">
      <c r="A59" s="1" t="s">
        <v>133</v>
      </c>
      <c r="B59" s="1" t="s">
        <v>323</v>
      </c>
    </row>
    <row r="60" spans="2:5" s="310" customFormat="1" ht="12.75">
      <c r="B60" s="313"/>
      <c r="C60" s="307"/>
      <c r="D60" s="309"/>
      <c r="E60" s="309"/>
    </row>
    <row r="61" spans="2:5" s="310" customFormat="1" ht="12.75">
      <c r="B61" s="313"/>
      <c r="C61" s="307"/>
      <c r="D61" s="309"/>
      <c r="E61" s="309"/>
    </row>
    <row r="62" spans="2:5" s="310" customFormat="1" ht="12.75">
      <c r="B62" s="313"/>
      <c r="C62" s="307"/>
      <c r="D62" s="309"/>
      <c r="E62" s="309"/>
    </row>
    <row r="63" spans="2:5" s="310" customFormat="1" ht="12.75">
      <c r="B63" s="313"/>
      <c r="C63" s="307"/>
      <c r="D63" s="309"/>
      <c r="E63" s="309"/>
    </row>
    <row r="64" spans="2:5" s="310" customFormat="1" ht="12.75">
      <c r="B64" s="313"/>
      <c r="C64" s="307"/>
      <c r="D64" s="309"/>
      <c r="E64" s="309"/>
    </row>
    <row r="65" spans="2:5" s="310" customFormat="1" ht="12.75">
      <c r="B65" s="313"/>
      <c r="C65" s="307"/>
      <c r="D65" s="309"/>
      <c r="E65" s="309"/>
    </row>
    <row r="66" spans="2:5" s="310" customFormat="1" ht="12.75">
      <c r="B66" s="314"/>
      <c r="C66" s="315"/>
      <c r="D66" s="309"/>
      <c r="E66" s="309"/>
    </row>
    <row r="67" spans="2:5" s="310" customFormat="1" ht="12.75">
      <c r="B67" s="314"/>
      <c r="C67" s="315"/>
      <c r="D67" s="309"/>
      <c r="E67" s="309"/>
    </row>
    <row r="68" spans="2:5" s="310" customFormat="1" ht="12.75">
      <c r="B68" s="313"/>
      <c r="C68" s="307"/>
      <c r="D68" s="309"/>
      <c r="E68" s="309"/>
    </row>
    <row r="69" spans="2:5" s="316" customFormat="1" ht="12.75">
      <c r="B69" s="314"/>
      <c r="C69" s="315"/>
      <c r="D69" s="309"/>
      <c r="E69" s="309"/>
    </row>
    <row r="70" spans="2:5" s="310" customFormat="1" ht="12.75">
      <c r="B70" s="317"/>
      <c r="C70" s="315"/>
      <c r="D70" s="309"/>
      <c r="E70" s="309"/>
    </row>
    <row r="71" spans="2:5" s="310" customFormat="1" ht="12.75">
      <c r="B71" s="311"/>
      <c r="D71" s="312"/>
      <c r="E71" s="312"/>
    </row>
    <row r="72" spans="2:5" s="310" customFormat="1" ht="12.75">
      <c r="B72" s="311"/>
      <c r="D72" s="312"/>
      <c r="E72" s="312"/>
    </row>
    <row r="77" spans="4:6" ht="12.75">
      <c r="D77" s="249"/>
      <c r="E77" s="249"/>
      <c r="F77" s="249"/>
    </row>
    <row r="78" ht="12.75">
      <c r="B78" s="2"/>
    </row>
  </sheetData>
  <sheetProtection password="B55E" sheet="1" objects="1" scenarios="1" selectLockedCells="1" selectUnlockedCells="1"/>
  <mergeCells count="6">
    <mergeCell ref="D7:D8"/>
    <mergeCell ref="C1:E1"/>
    <mergeCell ref="E7:E8"/>
    <mergeCell ref="B5:E5"/>
    <mergeCell ref="B4:E4"/>
    <mergeCell ref="B3:E3"/>
  </mergeCells>
  <printOptions/>
  <pageMargins left="0.37" right="0.21" top="0.25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6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7109375" style="40" customWidth="1"/>
    <col min="2" max="2" width="65.28125" style="40" customWidth="1"/>
    <col min="3" max="4" width="12.140625" style="40" bestFit="1" customWidth="1"/>
    <col min="5" max="16384" width="9.140625" style="40" customWidth="1"/>
  </cols>
  <sheetData>
    <row r="1" spans="1:5" s="43" customFormat="1" ht="12.75" customHeight="1">
      <c r="A1" s="171"/>
      <c r="B1" s="171"/>
      <c r="C1" s="357" t="s">
        <v>134</v>
      </c>
      <c r="D1" s="357"/>
      <c r="E1" s="356"/>
    </row>
    <row r="2" spans="3:5" s="43" customFormat="1" ht="12.75">
      <c r="C2" s="172"/>
      <c r="D2" s="172"/>
      <c r="E2" s="173"/>
    </row>
    <row r="3" spans="1:4" s="174" customFormat="1" ht="22.5">
      <c r="A3" s="340" t="s">
        <v>172</v>
      </c>
      <c r="B3" s="340"/>
      <c r="C3" s="340"/>
      <c r="D3" s="340"/>
    </row>
    <row r="4" spans="1:4" s="174" customFormat="1" ht="22.5">
      <c r="A4" s="340" t="s">
        <v>131</v>
      </c>
      <c r="B4" s="340"/>
      <c r="C4" s="340"/>
      <c r="D4" s="340"/>
    </row>
    <row r="5" spans="1:6" s="43" customFormat="1" ht="22.5">
      <c r="A5" s="339" t="s">
        <v>314</v>
      </c>
      <c r="B5" s="339"/>
      <c r="C5" s="339"/>
      <c r="D5" s="339"/>
      <c r="E5" s="362"/>
      <c r="F5" s="362"/>
    </row>
    <row r="6" spans="1:5" ht="13.5" thickBot="1">
      <c r="A6" s="43"/>
      <c r="B6" s="43"/>
      <c r="C6" s="43"/>
      <c r="D6" s="43"/>
      <c r="E6" s="176"/>
    </row>
    <row r="7" spans="1:213" s="174" customFormat="1" ht="28.5" customHeight="1">
      <c r="A7" s="177" t="s">
        <v>108</v>
      </c>
      <c r="B7" s="178" t="s">
        <v>24</v>
      </c>
      <c r="C7" s="12" t="s">
        <v>229</v>
      </c>
      <c r="D7" s="179" t="s">
        <v>173</v>
      </c>
      <c r="E7" s="180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</row>
    <row r="8" spans="1:213" s="174" customFormat="1" ht="13.5" thickBot="1">
      <c r="A8" s="183" t="s">
        <v>109</v>
      </c>
      <c r="B8" s="184" t="s">
        <v>107</v>
      </c>
      <c r="C8" s="185"/>
      <c r="D8" s="185"/>
      <c r="E8" s="186"/>
      <c r="F8" s="187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</row>
    <row r="9" spans="1:213" s="174" customFormat="1" ht="13.5" thickBot="1">
      <c r="A9" s="188"/>
      <c r="B9" s="189">
        <v>1</v>
      </c>
      <c r="C9" s="190">
        <v>2</v>
      </c>
      <c r="D9" s="190">
        <v>3</v>
      </c>
      <c r="E9" s="191"/>
      <c r="F9" s="19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</row>
    <row r="10" spans="1:213" s="39" customFormat="1" ht="13.5" thickBot="1">
      <c r="A10" s="341" t="s">
        <v>110</v>
      </c>
      <c r="B10" s="342"/>
      <c r="C10" s="193">
        <f>C11+C12</f>
        <v>1149951</v>
      </c>
      <c r="D10" s="193">
        <f>D11+D12</f>
        <v>854229</v>
      </c>
      <c r="E10" s="194"/>
      <c r="F10" s="194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</row>
    <row r="11" spans="1:213" s="174" customFormat="1" ht="12.75">
      <c r="A11" s="196">
        <v>101</v>
      </c>
      <c r="B11" s="197" t="s">
        <v>137</v>
      </c>
      <c r="C11" s="198">
        <v>1126191</v>
      </c>
      <c r="D11" s="198">
        <v>836645</v>
      </c>
      <c r="E11" s="199"/>
      <c r="F11" s="199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</row>
    <row r="12" spans="1:213" s="174" customFormat="1" ht="13.5" thickBot="1">
      <c r="A12" s="196">
        <v>102</v>
      </c>
      <c r="B12" s="197" t="s">
        <v>138</v>
      </c>
      <c r="C12" s="200">
        <v>23760</v>
      </c>
      <c r="D12" s="200">
        <v>17584</v>
      </c>
      <c r="E12" s="199"/>
      <c r="F12" s="199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</row>
    <row r="13" spans="1:213" s="39" customFormat="1" ht="13.5" thickBot="1">
      <c r="A13" s="351" t="s">
        <v>111</v>
      </c>
      <c r="B13" s="352"/>
      <c r="C13" s="193">
        <f>C14+C15+C16+C17+C18</f>
        <v>325555</v>
      </c>
      <c r="D13" s="193">
        <f>D14+D15+D16+D17+D18</f>
        <v>228891</v>
      </c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</row>
    <row r="14" spans="1:213" s="174" customFormat="1" ht="12.75">
      <c r="A14" s="196">
        <v>201</v>
      </c>
      <c r="B14" s="197" t="s">
        <v>139</v>
      </c>
      <c r="C14" s="198">
        <v>144969</v>
      </c>
      <c r="D14" s="198">
        <v>124331</v>
      </c>
      <c r="E14" s="199"/>
      <c r="F14" s="199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</row>
    <row r="15" spans="1:213" s="174" customFormat="1" ht="12.75">
      <c r="A15" s="196">
        <v>202</v>
      </c>
      <c r="B15" s="201" t="s">
        <v>140</v>
      </c>
      <c r="C15" s="202">
        <v>37620</v>
      </c>
      <c r="D15" s="202">
        <v>26802</v>
      </c>
      <c r="E15" s="199"/>
      <c r="F15" s="199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</row>
    <row r="16" spans="1:213" s="174" customFormat="1" ht="26.25">
      <c r="A16" s="196">
        <v>205</v>
      </c>
      <c r="B16" s="201" t="s">
        <v>141</v>
      </c>
      <c r="C16" s="202">
        <v>45802</v>
      </c>
      <c r="D16" s="202">
        <v>28827</v>
      </c>
      <c r="E16" s="199"/>
      <c r="F16" s="199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</row>
    <row r="17" spans="1:213" s="174" customFormat="1" ht="12.75">
      <c r="A17" s="196">
        <v>208</v>
      </c>
      <c r="B17" s="197" t="s">
        <v>142</v>
      </c>
      <c r="C17" s="202">
        <v>26654</v>
      </c>
      <c r="D17" s="202">
        <v>14272</v>
      </c>
      <c r="E17" s="199"/>
      <c r="F17" s="199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</row>
    <row r="18" spans="1:213" s="174" customFormat="1" ht="13.5" thickBot="1">
      <c r="A18" s="196">
        <v>209</v>
      </c>
      <c r="B18" s="201" t="s">
        <v>143</v>
      </c>
      <c r="C18" s="200">
        <v>70510</v>
      </c>
      <c r="D18" s="200">
        <v>34659</v>
      </c>
      <c r="E18" s="199"/>
      <c r="F18" s="19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</row>
    <row r="19" spans="1:213" s="39" customFormat="1" ht="13.5" thickBot="1">
      <c r="A19" s="351" t="s">
        <v>112</v>
      </c>
      <c r="B19" s="353"/>
      <c r="C19" s="193">
        <f>C20+C21+C22+C23</f>
        <v>303969</v>
      </c>
      <c r="D19" s="193">
        <f>D20+D21+D22+D23</f>
        <v>217967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</row>
    <row r="20" spans="1:213" s="174" customFormat="1" ht="26.25">
      <c r="A20" s="203">
        <v>551</v>
      </c>
      <c r="B20" s="204" t="s">
        <v>144</v>
      </c>
      <c r="C20" s="198">
        <v>170410</v>
      </c>
      <c r="D20" s="198">
        <v>122066</v>
      </c>
      <c r="E20" s="199"/>
      <c r="F20" s="199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</row>
    <row r="21" spans="1:213" s="174" customFormat="1" ht="12.75">
      <c r="A21" s="203">
        <v>552</v>
      </c>
      <c r="B21" s="204" t="s">
        <v>145</v>
      </c>
      <c r="C21" s="202">
        <v>22222</v>
      </c>
      <c r="D21" s="202">
        <v>16003</v>
      </c>
      <c r="E21" s="199"/>
      <c r="F21" s="199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</row>
    <row r="22" spans="1:213" s="174" customFormat="1" ht="12.75">
      <c r="A22" s="203">
        <v>560</v>
      </c>
      <c r="B22" s="204" t="s">
        <v>146</v>
      </c>
      <c r="C22" s="202">
        <v>73780</v>
      </c>
      <c r="D22" s="202">
        <v>54866</v>
      </c>
      <c r="E22" s="199"/>
      <c r="F22" s="199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</row>
    <row r="23" spans="1:213" s="174" customFormat="1" ht="13.5" thickBot="1">
      <c r="A23" s="203">
        <v>580</v>
      </c>
      <c r="B23" s="204" t="s">
        <v>147</v>
      </c>
      <c r="C23" s="200">
        <v>37557</v>
      </c>
      <c r="D23" s="200">
        <v>25032</v>
      </c>
      <c r="E23" s="199"/>
      <c r="F23" s="199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</row>
    <row r="24" spans="1:213" s="39" customFormat="1" ht="13.5" thickBot="1">
      <c r="A24" s="351" t="s">
        <v>113</v>
      </c>
      <c r="B24" s="352"/>
      <c r="C24" s="193">
        <f>C25+C26+C27+C28+C29+C30+C31+C32+C33+C34+C35+C36+C37+C38+C39</f>
        <v>816418</v>
      </c>
      <c r="D24" s="193">
        <f>D25+D26+D27+D28+D29+D30+D31+D32+D33+D34+D35+D36+D37+D38+D39</f>
        <v>573547</v>
      </c>
      <c r="E24" s="194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</row>
    <row r="25" spans="1:213" s="174" customFormat="1" ht="12.75">
      <c r="A25" s="205">
        <v>1011</v>
      </c>
      <c r="B25" s="206" t="s">
        <v>114</v>
      </c>
      <c r="C25" s="198">
        <v>144497</v>
      </c>
      <c r="D25" s="207">
        <v>93661</v>
      </c>
      <c r="E25" s="199"/>
      <c r="F25" s="199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</row>
    <row r="26" spans="1:213" s="174" customFormat="1" ht="12.75">
      <c r="A26" s="196">
        <v>1012</v>
      </c>
      <c r="B26" s="208" t="s">
        <v>115</v>
      </c>
      <c r="C26" s="202">
        <v>1473</v>
      </c>
      <c r="D26" s="209">
        <v>232</v>
      </c>
      <c r="E26" s="199"/>
      <c r="F26" s="19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</row>
    <row r="27" spans="1:213" s="174" customFormat="1" ht="12.75">
      <c r="A27" s="196">
        <v>1013</v>
      </c>
      <c r="B27" s="208" t="s">
        <v>116</v>
      </c>
      <c r="C27" s="202">
        <v>30500</v>
      </c>
      <c r="D27" s="209">
        <v>28100</v>
      </c>
      <c r="E27" s="199"/>
      <c r="F27" s="19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</row>
    <row r="28" spans="1:213" s="174" customFormat="1" ht="12.75">
      <c r="A28" s="196">
        <v>1014</v>
      </c>
      <c r="B28" s="208" t="s">
        <v>237</v>
      </c>
      <c r="C28" s="202">
        <v>13768</v>
      </c>
      <c r="D28" s="209">
        <v>13768</v>
      </c>
      <c r="E28" s="199"/>
      <c r="F28" s="199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</row>
    <row r="29" spans="1:213" s="174" customFormat="1" ht="12.75">
      <c r="A29" s="196">
        <v>1015</v>
      </c>
      <c r="B29" s="208" t="s">
        <v>117</v>
      </c>
      <c r="C29" s="202">
        <v>102299</v>
      </c>
      <c r="D29" s="210">
        <v>59267</v>
      </c>
      <c r="E29" s="199"/>
      <c r="F29" s="199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</row>
    <row r="30" spans="1:213" s="174" customFormat="1" ht="12.75">
      <c r="A30" s="196">
        <v>1016</v>
      </c>
      <c r="B30" s="208" t="s">
        <v>118</v>
      </c>
      <c r="C30" s="202">
        <v>267703</v>
      </c>
      <c r="D30" s="209">
        <v>164165</v>
      </c>
      <c r="E30" s="199"/>
      <c r="F30" s="199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</row>
    <row r="31" spans="1:213" s="174" customFormat="1" ht="12.75">
      <c r="A31" s="196">
        <v>1020</v>
      </c>
      <c r="B31" s="211" t="s">
        <v>148</v>
      </c>
      <c r="C31" s="202">
        <v>178505</v>
      </c>
      <c r="D31" s="209">
        <v>143352</v>
      </c>
      <c r="E31" s="199"/>
      <c r="F31" s="199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</row>
    <row r="32" spans="1:213" s="174" customFormat="1" ht="12.75">
      <c r="A32" s="196">
        <v>1030</v>
      </c>
      <c r="B32" s="208" t="s">
        <v>119</v>
      </c>
      <c r="C32" s="202">
        <v>42109</v>
      </c>
      <c r="D32" s="209">
        <v>41456</v>
      </c>
      <c r="E32" s="199"/>
      <c r="F32" s="199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</row>
    <row r="33" spans="1:213" s="174" customFormat="1" ht="12.75">
      <c r="A33" s="196">
        <v>1051</v>
      </c>
      <c r="B33" s="208" t="s">
        <v>149</v>
      </c>
      <c r="C33" s="202">
        <v>9717</v>
      </c>
      <c r="D33" s="209">
        <v>6822</v>
      </c>
      <c r="E33" s="199"/>
      <c r="F33" s="199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</row>
    <row r="34" spans="1:213" s="174" customFormat="1" ht="12.75">
      <c r="A34" s="196">
        <v>1062</v>
      </c>
      <c r="B34" s="211" t="s">
        <v>150</v>
      </c>
      <c r="C34" s="202">
        <v>6104</v>
      </c>
      <c r="D34" s="209">
        <v>4039</v>
      </c>
      <c r="E34" s="199"/>
      <c r="F34" s="199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</row>
    <row r="35" spans="1:213" s="174" customFormat="1" ht="12.75">
      <c r="A35" s="196">
        <v>1063</v>
      </c>
      <c r="B35" s="211" t="s">
        <v>244</v>
      </c>
      <c r="C35" s="202">
        <v>200</v>
      </c>
      <c r="D35" s="209">
        <v>200</v>
      </c>
      <c r="E35" s="199"/>
      <c r="F35" s="199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</row>
    <row r="36" spans="1:213" s="174" customFormat="1" ht="12.75">
      <c r="A36" s="196">
        <v>1092</v>
      </c>
      <c r="B36" s="208" t="s">
        <v>120</v>
      </c>
      <c r="C36" s="202">
        <v>2000</v>
      </c>
      <c r="D36" s="209">
        <v>2000</v>
      </c>
      <c r="E36" s="199"/>
      <c r="F36" s="199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</row>
    <row r="37" spans="1:213" s="174" customFormat="1" ht="12.75">
      <c r="A37" s="212">
        <v>1098</v>
      </c>
      <c r="B37" s="213" t="s">
        <v>121</v>
      </c>
      <c r="C37" s="202">
        <v>11586</v>
      </c>
      <c r="D37" s="209">
        <v>10528</v>
      </c>
      <c r="E37" s="199"/>
      <c r="F37" s="199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</row>
    <row r="38" spans="1:213" s="174" customFormat="1" ht="12.75">
      <c r="A38" s="214" t="s">
        <v>236</v>
      </c>
      <c r="B38" s="215" t="s">
        <v>187</v>
      </c>
      <c r="C38" s="216">
        <v>5377</v>
      </c>
      <c r="D38" s="217">
        <v>5377</v>
      </c>
      <c r="E38" s="199"/>
      <c r="F38" s="199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</row>
    <row r="39" spans="1:213" s="174" customFormat="1" ht="13.5" thickBot="1">
      <c r="A39" s="218" t="s">
        <v>251</v>
      </c>
      <c r="B39" s="219" t="s">
        <v>252</v>
      </c>
      <c r="C39" s="200">
        <v>580</v>
      </c>
      <c r="D39" s="220">
        <v>580</v>
      </c>
      <c r="E39" s="199"/>
      <c r="F39" s="199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</row>
    <row r="40" spans="1:213" s="39" customFormat="1" ht="13.5" thickBot="1">
      <c r="A40" s="349" t="s">
        <v>122</v>
      </c>
      <c r="B40" s="350"/>
      <c r="C40" s="193">
        <f>C41</f>
        <v>15000</v>
      </c>
      <c r="D40" s="193">
        <f>D41</f>
        <v>1662</v>
      </c>
      <c r="E40" s="194"/>
      <c r="F40" s="194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</row>
    <row r="41" spans="1:213" s="174" customFormat="1" ht="13.5" thickBot="1">
      <c r="A41" s="196">
        <v>2224</v>
      </c>
      <c r="B41" s="197" t="s">
        <v>151</v>
      </c>
      <c r="C41" s="221">
        <v>15000</v>
      </c>
      <c r="D41" s="221">
        <v>1662</v>
      </c>
      <c r="E41" s="199"/>
      <c r="F41" s="199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  <c r="GX41" s="182"/>
      <c r="GY41" s="182"/>
      <c r="GZ41" s="182"/>
      <c r="HA41" s="182"/>
      <c r="HB41" s="182"/>
      <c r="HC41" s="182"/>
      <c r="HD41" s="182"/>
      <c r="HE41" s="182"/>
    </row>
    <row r="42" spans="1:213" s="39" customFormat="1" ht="13.5" thickBot="1">
      <c r="A42" s="349" t="s">
        <v>123</v>
      </c>
      <c r="B42" s="350"/>
      <c r="C42" s="193">
        <v>5916</v>
      </c>
      <c r="D42" s="193">
        <v>2882</v>
      </c>
      <c r="E42" s="194"/>
      <c r="F42" s="194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  <c r="HE42" s="195"/>
    </row>
    <row r="43" spans="1:213" s="39" customFormat="1" ht="13.5" thickBot="1">
      <c r="A43" s="349" t="s">
        <v>124</v>
      </c>
      <c r="B43" s="350"/>
      <c r="C43" s="193">
        <f>C44+C45</f>
        <v>13880</v>
      </c>
      <c r="D43" s="193">
        <f>D44+D45</f>
        <v>10415</v>
      </c>
      <c r="E43" s="194"/>
      <c r="F43" s="194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195"/>
      <c r="HE43" s="195"/>
    </row>
    <row r="44" spans="1:213" s="174" customFormat="1" ht="12.75">
      <c r="A44" s="196">
        <v>4214</v>
      </c>
      <c r="B44" s="197" t="s">
        <v>320</v>
      </c>
      <c r="C44" s="198">
        <v>11000</v>
      </c>
      <c r="D44" s="198">
        <v>6095</v>
      </c>
      <c r="E44" s="199"/>
      <c r="F44" s="199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182"/>
      <c r="GS44" s="182"/>
      <c r="GT44" s="182"/>
      <c r="GU44" s="182"/>
      <c r="GV44" s="182"/>
      <c r="GW44" s="182"/>
      <c r="GX44" s="182"/>
      <c r="GY44" s="182"/>
      <c r="GZ44" s="182"/>
      <c r="HA44" s="182"/>
      <c r="HB44" s="182"/>
      <c r="HC44" s="182"/>
      <c r="HD44" s="182"/>
      <c r="HE44" s="182"/>
    </row>
    <row r="45" spans="1:213" s="174" customFormat="1" ht="13.5" thickBot="1">
      <c r="A45" s="222" t="s">
        <v>188</v>
      </c>
      <c r="B45" s="223" t="s">
        <v>189</v>
      </c>
      <c r="C45" s="200">
        <v>2880</v>
      </c>
      <c r="D45" s="200">
        <v>4320</v>
      </c>
      <c r="E45" s="199"/>
      <c r="F45" s="199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  <c r="GR45" s="182"/>
      <c r="GS45" s="182"/>
      <c r="GT45" s="182"/>
      <c r="GU45" s="182"/>
      <c r="GV45" s="182"/>
      <c r="GW45" s="182"/>
      <c r="GX45" s="182"/>
      <c r="GY45" s="182"/>
      <c r="GZ45" s="182"/>
      <c r="HA45" s="182"/>
      <c r="HB45" s="182"/>
      <c r="HC45" s="182"/>
      <c r="HD45" s="182"/>
      <c r="HE45" s="182"/>
    </row>
    <row r="46" spans="1:213" s="39" customFormat="1" ht="13.5" thickBot="1">
      <c r="A46" s="349" t="s">
        <v>125</v>
      </c>
      <c r="B46" s="350"/>
      <c r="C46" s="193">
        <v>83280</v>
      </c>
      <c r="D46" s="193">
        <v>65892</v>
      </c>
      <c r="E46" s="194"/>
      <c r="F46" s="194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</row>
    <row r="47" spans="1:213" s="39" customFormat="1" ht="13.5" thickBot="1">
      <c r="A47" s="345" t="s">
        <v>126</v>
      </c>
      <c r="B47" s="342"/>
      <c r="C47" s="193">
        <v>4902</v>
      </c>
      <c r="D47" s="193">
        <v>4902</v>
      </c>
      <c r="E47" s="194"/>
      <c r="F47" s="194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</row>
    <row r="48" spans="1:213" s="39" customFormat="1" ht="13.5" thickBot="1">
      <c r="A48" s="346" t="s">
        <v>127</v>
      </c>
      <c r="B48" s="347"/>
      <c r="C48" s="224">
        <v>160361</v>
      </c>
      <c r="D48" s="224">
        <v>38037</v>
      </c>
      <c r="E48" s="194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</row>
    <row r="49" spans="1:213" s="39" customFormat="1" ht="13.5" thickBot="1">
      <c r="A49" s="346" t="s">
        <v>128</v>
      </c>
      <c r="B49" s="348"/>
      <c r="C49" s="193">
        <f>C51+C52+C50</f>
        <v>40455</v>
      </c>
      <c r="D49" s="193">
        <f>D51+D52+D50</f>
        <v>10462</v>
      </c>
      <c r="E49" s="194"/>
      <c r="F49" s="194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</row>
    <row r="50" spans="1:213" s="39" customFormat="1" ht="12.75">
      <c r="A50" s="225" t="s">
        <v>316</v>
      </c>
      <c r="B50" s="226" t="s">
        <v>317</v>
      </c>
      <c r="C50" s="227">
        <v>5762</v>
      </c>
      <c r="D50" s="227">
        <v>5762</v>
      </c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</row>
    <row r="51" spans="1:213" s="174" customFormat="1" ht="12.75">
      <c r="A51" s="228" t="s">
        <v>318</v>
      </c>
      <c r="B51" s="229" t="s">
        <v>319</v>
      </c>
      <c r="C51" s="198">
        <v>4700</v>
      </c>
      <c r="D51" s="198">
        <v>4700</v>
      </c>
      <c r="E51" s="199"/>
      <c r="F51" s="199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2"/>
      <c r="GM51" s="182"/>
      <c r="GN51" s="182"/>
      <c r="GO51" s="182"/>
      <c r="GP51" s="182"/>
      <c r="GQ51" s="182"/>
      <c r="GR51" s="182"/>
      <c r="GS51" s="182"/>
      <c r="GT51" s="182"/>
      <c r="GU51" s="182"/>
      <c r="GV51" s="182"/>
      <c r="GW51" s="182"/>
      <c r="GX51" s="182"/>
      <c r="GY51" s="182"/>
      <c r="GZ51" s="182"/>
      <c r="HA51" s="182"/>
      <c r="HB51" s="182"/>
      <c r="HC51" s="182"/>
      <c r="HD51" s="182"/>
      <c r="HE51" s="182"/>
    </row>
    <row r="52" spans="1:213" s="174" customFormat="1" ht="13.5" thickBot="1">
      <c r="A52" s="228" t="s">
        <v>303</v>
      </c>
      <c r="B52" s="230" t="s">
        <v>304</v>
      </c>
      <c r="C52" s="200">
        <v>29993</v>
      </c>
      <c r="D52" s="200"/>
      <c r="E52" s="199"/>
      <c r="F52" s="199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</row>
    <row r="53" spans="1:213" s="39" customFormat="1" ht="13.5" thickBot="1">
      <c r="A53" s="346" t="s">
        <v>129</v>
      </c>
      <c r="B53" s="348"/>
      <c r="C53" s="193">
        <f>C54</f>
        <v>75640</v>
      </c>
      <c r="D53" s="193">
        <f>D54</f>
        <v>0</v>
      </c>
      <c r="E53" s="194"/>
      <c r="F53" s="194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</row>
    <row r="54" spans="1:213" s="174" customFormat="1" ht="13.5" thickBot="1">
      <c r="A54" s="231">
        <v>5309</v>
      </c>
      <c r="B54" s="232" t="s">
        <v>152</v>
      </c>
      <c r="C54" s="233">
        <v>75640</v>
      </c>
      <c r="D54" s="221"/>
      <c r="E54" s="199"/>
      <c r="F54" s="199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2"/>
      <c r="GZ54" s="182"/>
      <c r="HA54" s="182"/>
      <c r="HB54" s="182"/>
      <c r="HC54" s="182"/>
      <c r="HD54" s="182"/>
      <c r="HE54" s="182"/>
    </row>
    <row r="55" spans="1:213" s="174" customFormat="1" ht="13.5" thickBot="1">
      <c r="A55" s="234" t="s">
        <v>274</v>
      </c>
      <c r="B55" s="235" t="s">
        <v>275</v>
      </c>
      <c r="C55" s="236">
        <v>10000</v>
      </c>
      <c r="D55" s="237"/>
      <c r="E55" s="199"/>
      <c r="F55" s="199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82"/>
      <c r="GV55" s="182"/>
      <c r="GW55" s="182"/>
      <c r="GX55" s="182"/>
      <c r="GY55" s="182"/>
      <c r="GZ55" s="182"/>
      <c r="HA55" s="182"/>
      <c r="HB55" s="182"/>
      <c r="HC55" s="182"/>
      <c r="HD55" s="182"/>
      <c r="HE55" s="182"/>
    </row>
    <row r="56" spans="1:213" s="39" customFormat="1" ht="13.5" thickBot="1">
      <c r="A56" s="343"/>
      <c r="B56" s="344"/>
      <c r="C56" s="238"/>
      <c r="D56" s="239"/>
      <c r="E56" s="194"/>
      <c r="F56" s="194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</row>
    <row r="57" spans="1:213" s="174" customFormat="1" ht="13.5" thickBot="1">
      <c r="A57" s="241"/>
      <c r="B57" s="242" t="s">
        <v>136</v>
      </c>
      <c r="C57" s="243">
        <f>C55+C53+C49+C48+C47+C46+C43+C42+C40+C24+C19+C13+C10</f>
        <v>3005327</v>
      </c>
      <c r="D57" s="243">
        <f>D55+D53+D49+D48+D47+D46+D43+D42+D40+D24+D19+D13+D10</f>
        <v>2008886</v>
      </c>
      <c r="E57" s="199"/>
      <c r="F57" s="199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182"/>
      <c r="GS57" s="182"/>
      <c r="GT57" s="182"/>
      <c r="GU57" s="182"/>
      <c r="GV57" s="182"/>
      <c r="GW57" s="182"/>
      <c r="GX57" s="182"/>
      <c r="GY57" s="182"/>
      <c r="GZ57" s="182"/>
      <c r="HA57" s="182"/>
      <c r="HB57" s="182"/>
      <c r="HC57" s="182"/>
      <c r="HD57" s="182"/>
      <c r="HE57" s="182"/>
    </row>
    <row r="58" spans="1:213" s="174" customFormat="1" ht="12.75">
      <c r="A58" s="245"/>
      <c r="B58" s="246"/>
      <c r="C58" s="244"/>
      <c r="D58" s="244"/>
      <c r="E58" s="247"/>
      <c r="F58" s="248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  <c r="FW58" s="182"/>
      <c r="FX58" s="182"/>
      <c r="FY58" s="182"/>
      <c r="FZ58" s="182"/>
      <c r="GA58" s="182"/>
      <c r="GB58" s="182"/>
      <c r="GC58" s="182"/>
      <c r="GD58" s="182"/>
      <c r="GE58" s="182"/>
      <c r="GF58" s="182"/>
      <c r="GG58" s="182"/>
      <c r="GH58" s="182"/>
      <c r="GI58" s="182"/>
      <c r="GJ58" s="182"/>
      <c r="GK58" s="182"/>
      <c r="GL58" s="182"/>
      <c r="GM58" s="182"/>
      <c r="GN58" s="182"/>
      <c r="GO58" s="182"/>
      <c r="GP58" s="182"/>
      <c r="GQ58" s="182"/>
      <c r="GR58" s="182"/>
      <c r="GS58" s="182"/>
      <c r="GT58" s="182"/>
      <c r="GU58" s="182"/>
      <c r="GV58" s="182"/>
      <c r="GW58" s="182"/>
      <c r="GX58" s="182"/>
      <c r="GY58" s="182"/>
      <c r="GZ58" s="182"/>
      <c r="HA58" s="182"/>
      <c r="HB58" s="182"/>
      <c r="HC58" s="182"/>
      <c r="HD58" s="182"/>
      <c r="HE58" s="182"/>
    </row>
    <row r="59" spans="1:5" ht="12.75">
      <c r="A59" s="5" t="s">
        <v>132</v>
      </c>
      <c r="B59" s="5" t="s">
        <v>334</v>
      </c>
      <c r="E59" s="176"/>
    </row>
    <row r="60" spans="1:5" ht="12.75">
      <c r="A60" s="5" t="s">
        <v>133</v>
      </c>
      <c r="B60" s="5" t="s">
        <v>321</v>
      </c>
      <c r="E60" s="176"/>
    </row>
    <row r="61" spans="5:6" ht="12.75">
      <c r="E61" s="249"/>
      <c r="F61" s="249"/>
    </row>
  </sheetData>
  <sheetProtection password="B55E" sheet="1" objects="1" scenarios="1" selectLockedCells="1" selectUnlockedCells="1"/>
  <mergeCells count="17">
    <mergeCell ref="A46:B46"/>
    <mergeCell ref="A43:B43"/>
    <mergeCell ref="A42:B42"/>
    <mergeCell ref="A13:B13"/>
    <mergeCell ref="A19:B19"/>
    <mergeCell ref="A24:B24"/>
    <mergeCell ref="A40:B40"/>
    <mergeCell ref="A56:B56"/>
    <mergeCell ref="A47:B47"/>
    <mergeCell ref="A48:B48"/>
    <mergeCell ref="A49:B49"/>
    <mergeCell ref="A53:B53"/>
    <mergeCell ref="A10:B10"/>
    <mergeCell ref="C1:D1"/>
    <mergeCell ref="A5:D5"/>
    <mergeCell ref="A4:D4"/>
    <mergeCell ref="A3:D3"/>
  </mergeCells>
  <printOptions/>
  <pageMargins left="0.31" right="0.75" top="0.27" bottom="0.22" header="0.21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5.140625" style="46" customWidth="1"/>
    <col min="2" max="2" width="9.140625" style="46" customWidth="1"/>
    <col min="3" max="3" width="9.57421875" style="46" bestFit="1" customWidth="1"/>
    <col min="4" max="4" width="7.00390625" style="106" bestFit="1" customWidth="1"/>
    <col min="5" max="5" width="8.00390625" style="106" bestFit="1" customWidth="1"/>
    <col min="6" max="6" width="5.7109375" style="46" bestFit="1" customWidth="1"/>
    <col min="7" max="16384" width="9.140625" style="46" customWidth="1"/>
  </cols>
  <sheetData>
    <row r="1" spans="3:5" ht="12.75" customHeight="1">
      <c r="C1" s="354" t="s">
        <v>171</v>
      </c>
      <c r="D1" s="355"/>
      <c r="E1" s="102"/>
    </row>
    <row r="2" spans="1:6" ht="22.5">
      <c r="A2" s="365" t="s">
        <v>307</v>
      </c>
      <c r="B2" s="365"/>
      <c r="C2" s="365"/>
      <c r="D2" s="365"/>
      <c r="E2" s="364"/>
      <c r="F2" s="364"/>
    </row>
    <row r="3" spans="1:6" ht="22.5">
      <c r="A3" s="365" t="s">
        <v>312</v>
      </c>
      <c r="B3" s="365"/>
      <c r="C3" s="365"/>
      <c r="D3" s="365"/>
      <c r="E3" s="364"/>
      <c r="F3" s="364"/>
    </row>
    <row r="5" spans="1:3" ht="12.75">
      <c r="A5" s="103" t="s">
        <v>190</v>
      </c>
      <c r="B5" s="104"/>
      <c r="C5" s="105"/>
    </row>
    <row r="6" spans="1:3" ht="12.75">
      <c r="A6" s="107" t="s">
        <v>191</v>
      </c>
      <c r="B6" s="108" t="s">
        <v>192</v>
      </c>
      <c r="C6" s="109">
        <v>281</v>
      </c>
    </row>
    <row r="7" spans="1:5" s="113" customFormat="1" ht="12" customHeight="1">
      <c r="A7" s="103" t="s">
        <v>193</v>
      </c>
      <c r="B7" s="110"/>
      <c r="C7" s="111"/>
      <c r="D7" s="112"/>
      <c r="E7" s="112"/>
    </row>
    <row r="8" spans="1:5" s="113" customFormat="1" ht="12" customHeight="1">
      <c r="A8" s="114" t="s">
        <v>288</v>
      </c>
      <c r="B8" s="115" t="s">
        <v>306</v>
      </c>
      <c r="C8" s="111">
        <v>101898</v>
      </c>
      <c r="D8" s="112"/>
      <c r="E8" s="112"/>
    </row>
    <row r="9" spans="1:5" s="113" customFormat="1" ht="12" customHeight="1">
      <c r="A9" s="116" t="s">
        <v>194</v>
      </c>
      <c r="B9" s="110">
        <v>6300</v>
      </c>
      <c r="C9" s="111">
        <v>-619664</v>
      </c>
      <c r="D9" s="112"/>
      <c r="E9" s="112"/>
    </row>
    <row r="10" spans="1:5" s="113" customFormat="1" ht="12" customHeight="1">
      <c r="A10" s="117" t="s">
        <v>195</v>
      </c>
      <c r="B10" s="115" t="s">
        <v>309</v>
      </c>
      <c r="C10" s="109">
        <f>C8+C9</f>
        <v>-517766</v>
      </c>
      <c r="D10" s="118"/>
      <c r="E10" s="118"/>
    </row>
    <row r="11" spans="1:5" s="113" customFormat="1" ht="11.25" customHeight="1">
      <c r="A11" s="103" t="s">
        <v>196</v>
      </c>
      <c r="B11" s="110"/>
      <c r="C11" s="111"/>
      <c r="D11" s="112"/>
      <c r="E11" s="112"/>
    </row>
    <row r="12" spans="1:5" s="113" customFormat="1" ht="0.75" customHeight="1" hidden="1">
      <c r="A12" s="116" t="s">
        <v>197</v>
      </c>
      <c r="B12" s="110">
        <v>7400</v>
      </c>
      <c r="C12" s="111"/>
      <c r="D12" s="112"/>
      <c r="E12" s="112"/>
    </row>
    <row r="13" spans="1:5" s="113" customFormat="1" ht="12" customHeight="1" hidden="1">
      <c r="A13" s="119" t="s">
        <v>198</v>
      </c>
      <c r="B13" s="110">
        <v>7411</v>
      </c>
      <c r="C13" s="111"/>
      <c r="D13" s="112"/>
      <c r="E13" s="112"/>
    </row>
    <row r="14" spans="1:5" s="113" customFormat="1" ht="12" customHeight="1" hidden="1">
      <c r="A14" s="119" t="s">
        <v>199</v>
      </c>
      <c r="B14" s="110">
        <v>7412</v>
      </c>
      <c r="C14" s="111"/>
      <c r="D14" s="112"/>
      <c r="E14" s="112"/>
    </row>
    <row r="15" spans="1:5" s="113" customFormat="1" ht="12" customHeight="1" hidden="1">
      <c r="A15" s="116" t="s">
        <v>200</v>
      </c>
      <c r="B15" s="110">
        <v>7500</v>
      </c>
      <c r="C15" s="111"/>
      <c r="D15" s="112"/>
      <c r="E15" s="112"/>
    </row>
    <row r="16" spans="1:5" s="113" customFormat="1" ht="12" customHeight="1">
      <c r="A16" s="116" t="s">
        <v>201</v>
      </c>
      <c r="B16" s="110">
        <v>7600</v>
      </c>
      <c r="C16" s="111">
        <v>-228557</v>
      </c>
      <c r="D16" s="112"/>
      <c r="E16" s="112"/>
    </row>
    <row r="17" spans="1:5" s="113" customFormat="1" ht="14.25" customHeight="1">
      <c r="A17" s="120" t="s">
        <v>202</v>
      </c>
      <c r="B17" s="110"/>
      <c r="C17" s="109"/>
      <c r="D17" s="112"/>
      <c r="E17" s="118"/>
    </row>
    <row r="18" spans="1:5" s="113" customFormat="1" ht="12" customHeight="1">
      <c r="A18" s="116" t="s">
        <v>203</v>
      </c>
      <c r="B18" s="115" t="s">
        <v>204</v>
      </c>
      <c r="C18" s="109">
        <v>2078</v>
      </c>
      <c r="D18" s="112"/>
      <c r="E18" s="118"/>
    </row>
    <row r="19" spans="1:5" s="113" customFormat="1" ht="12" customHeight="1">
      <c r="A19" s="121" t="s">
        <v>205</v>
      </c>
      <c r="B19" s="110"/>
      <c r="C19" s="122"/>
      <c r="D19" s="118"/>
      <c r="E19" s="118"/>
    </row>
    <row r="20" spans="1:5" s="113" customFormat="1" ht="14.25" customHeight="1">
      <c r="A20" s="116" t="s">
        <v>206</v>
      </c>
      <c r="B20" s="110">
        <v>9500</v>
      </c>
      <c r="C20" s="111"/>
      <c r="D20" s="118"/>
      <c r="E20" s="118"/>
    </row>
    <row r="21" spans="1:5" s="113" customFormat="1" ht="12" customHeight="1">
      <c r="A21" s="116" t="s">
        <v>207</v>
      </c>
      <c r="B21" s="110">
        <v>9501</v>
      </c>
      <c r="C21" s="111">
        <v>5938746</v>
      </c>
      <c r="D21" s="112"/>
      <c r="E21" s="112"/>
    </row>
    <row r="22" spans="1:5" s="113" customFormat="1" ht="12" customHeight="1" thickBot="1">
      <c r="A22" s="123" t="s">
        <v>208</v>
      </c>
      <c r="B22" s="124">
        <v>9507</v>
      </c>
      <c r="C22" s="125">
        <v>-45197</v>
      </c>
      <c r="D22" s="112"/>
      <c r="E22" s="112"/>
    </row>
    <row r="23" spans="1:5" s="113" customFormat="1" ht="17.25" customHeight="1" thickBot="1">
      <c r="A23" s="59" t="s">
        <v>209</v>
      </c>
      <c r="B23" s="60"/>
      <c r="C23" s="126">
        <f>C6+C10+C16+C21+C22+C18</f>
        <v>5149585</v>
      </c>
      <c r="D23" s="118"/>
      <c r="E23" s="118"/>
    </row>
    <row r="24" spans="1:5" s="113" customFormat="1" ht="21" customHeight="1" thickBot="1">
      <c r="A24" s="127"/>
      <c r="B24" s="128"/>
      <c r="C24" s="118"/>
      <c r="D24" s="118"/>
      <c r="E24" s="58">
        <f>C23-C41</f>
        <v>0</v>
      </c>
    </row>
    <row r="25" spans="1:10" ht="12.75" customHeight="1" thickBot="1">
      <c r="A25" s="59" t="s">
        <v>308</v>
      </c>
      <c r="B25" s="60"/>
      <c r="C25" s="129"/>
      <c r="D25" s="130"/>
      <c r="E25" s="130"/>
      <c r="F25" s="130"/>
      <c r="G25" s="130"/>
      <c r="H25" s="130"/>
      <c r="I25" s="130"/>
      <c r="J25" s="130"/>
    </row>
    <row r="26" spans="1:10" ht="10.5" customHeight="1">
      <c r="A26" s="61" t="s">
        <v>210</v>
      </c>
      <c r="B26" s="62" t="s">
        <v>211</v>
      </c>
      <c r="C26" s="131">
        <f>C27+C28+C29</f>
        <v>16908</v>
      </c>
      <c r="D26" s="132"/>
      <c r="E26" s="132"/>
      <c r="F26" s="132"/>
      <c r="G26" s="133"/>
      <c r="H26" s="133"/>
      <c r="I26" s="133"/>
      <c r="J26" s="134"/>
    </row>
    <row r="27" spans="1:10" ht="10.5" customHeight="1">
      <c r="A27" s="63" t="s">
        <v>212</v>
      </c>
      <c r="B27" s="62" t="s">
        <v>213</v>
      </c>
      <c r="C27" s="135">
        <v>10567</v>
      </c>
      <c r="D27" s="136"/>
      <c r="E27" s="136"/>
      <c r="F27" s="136"/>
      <c r="G27" s="136"/>
      <c r="H27" s="136"/>
      <c r="I27" s="136"/>
      <c r="J27" s="134"/>
    </row>
    <row r="28" spans="1:10" ht="10.5" customHeight="1">
      <c r="A28" s="63" t="s">
        <v>214</v>
      </c>
      <c r="B28" s="62" t="s">
        <v>215</v>
      </c>
      <c r="C28" s="135">
        <v>2369</v>
      </c>
      <c r="D28" s="136"/>
      <c r="E28" s="136"/>
      <c r="F28" s="136"/>
      <c r="G28" s="136"/>
      <c r="H28" s="136"/>
      <c r="I28" s="136"/>
      <c r="J28" s="134"/>
    </row>
    <row r="29" spans="1:10" ht="10.5" customHeight="1">
      <c r="A29" s="63" t="s">
        <v>216</v>
      </c>
      <c r="B29" s="62" t="s">
        <v>217</v>
      </c>
      <c r="C29" s="135">
        <v>3972</v>
      </c>
      <c r="D29" s="136"/>
      <c r="E29" s="136"/>
      <c r="F29" s="136"/>
      <c r="G29" s="136"/>
      <c r="H29" s="136"/>
      <c r="I29" s="136"/>
      <c r="J29" s="134"/>
    </row>
    <row r="30" spans="1:10" ht="10.5" customHeight="1">
      <c r="A30" s="63" t="s">
        <v>218</v>
      </c>
      <c r="B30" s="62" t="s">
        <v>219</v>
      </c>
      <c r="C30" s="64"/>
      <c r="D30" s="65"/>
      <c r="E30" s="65"/>
      <c r="F30" s="65"/>
      <c r="G30" s="65"/>
      <c r="H30" s="65"/>
      <c r="I30" s="65"/>
      <c r="J30" s="134"/>
    </row>
    <row r="31" spans="1:10" ht="10.5" customHeight="1">
      <c r="A31" s="47" t="s">
        <v>220</v>
      </c>
      <c r="B31" s="62" t="s">
        <v>211</v>
      </c>
      <c r="C31" s="137">
        <f>C32+C33+C34</f>
        <v>38842</v>
      </c>
      <c r="D31" s="138"/>
      <c r="E31" s="138"/>
      <c r="F31" s="138"/>
      <c r="G31" s="138"/>
      <c r="H31" s="138"/>
      <c r="I31" s="138"/>
      <c r="J31" s="134"/>
    </row>
    <row r="32" spans="1:10" ht="10.5" customHeight="1">
      <c r="A32" s="63" t="s">
        <v>212</v>
      </c>
      <c r="B32" s="62" t="s">
        <v>213</v>
      </c>
      <c r="C32" s="64">
        <v>1322</v>
      </c>
      <c r="D32" s="65"/>
      <c r="E32" s="65"/>
      <c r="F32" s="65"/>
      <c r="G32" s="65"/>
      <c r="H32" s="65"/>
      <c r="I32" s="65"/>
      <c r="J32" s="134"/>
    </row>
    <row r="33" spans="1:10" ht="10.5" customHeight="1">
      <c r="A33" s="63" t="s">
        <v>221</v>
      </c>
      <c r="B33" s="62" t="s">
        <v>222</v>
      </c>
      <c r="C33" s="64">
        <v>31700</v>
      </c>
      <c r="D33" s="65"/>
      <c r="E33" s="65"/>
      <c r="F33" s="65"/>
      <c r="G33" s="65"/>
      <c r="H33" s="65"/>
      <c r="I33" s="65"/>
      <c r="J33" s="134"/>
    </row>
    <row r="34" spans="1:10" ht="10.5" customHeight="1">
      <c r="A34" s="63" t="s">
        <v>214</v>
      </c>
      <c r="B34" s="62" t="s">
        <v>215</v>
      </c>
      <c r="C34" s="64">
        <v>5820</v>
      </c>
      <c r="D34" s="65"/>
      <c r="E34" s="65"/>
      <c r="F34" s="65"/>
      <c r="G34" s="65"/>
      <c r="H34" s="65"/>
      <c r="I34" s="65"/>
      <c r="J34" s="134"/>
    </row>
    <row r="35" spans="1:10" ht="10.5" customHeight="1">
      <c r="A35" s="47" t="s">
        <v>223</v>
      </c>
      <c r="B35" s="62" t="s">
        <v>211</v>
      </c>
      <c r="C35" s="137">
        <f>C36+C37+C38+C39+C40</f>
        <v>5093835</v>
      </c>
      <c r="D35" s="138"/>
      <c r="E35" s="138"/>
      <c r="F35" s="138"/>
      <c r="G35" s="138"/>
      <c r="H35" s="138"/>
      <c r="I35" s="138"/>
      <c r="J35" s="134"/>
    </row>
    <row r="36" spans="1:10" ht="10.5" customHeight="1">
      <c r="A36" s="63" t="s">
        <v>212</v>
      </c>
      <c r="B36" s="62" t="s">
        <v>213</v>
      </c>
      <c r="C36" s="139"/>
      <c r="D36" s="138"/>
      <c r="E36" s="138"/>
      <c r="F36" s="138"/>
      <c r="G36" s="138"/>
      <c r="H36" s="138"/>
      <c r="I36" s="138"/>
      <c r="J36" s="134"/>
    </row>
    <row r="37" spans="1:10" ht="10.5" customHeight="1">
      <c r="A37" s="63" t="s">
        <v>221</v>
      </c>
      <c r="B37" s="62" t="s">
        <v>222</v>
      </c>
      <c r="C37" s="139"/>
      <c r="D37" s="138"/>
      <c r="E37" s="138"/>
      <c r="F37" s="138"/>
      <c r="G37" s="138"/>
      <c r="H37" s="138"/>
      <c r="I37" s="138"/>
      <c r="J37" s="134"/>
    </row>
    <row r="38" spans="1:10" ht="10.5" customHeight="1">
      <c r="A38" s="63" t="s">
        <v>214</v>
      </c>
      <c r="B38" s="62" t="s">
        <v>215</v>
      </c>
      <c r="C38" s="139"/>
      <c r="D38" s="138"/>
      <c r="E38" s="138"/>
      <c r="F38" s="138"/>
      <c r="G38" s="138"/>
      <c r="H38" s="138"/>
      <c r="I38" s="138"/>
      <c r="J38" s="134"/>
    </row>
    <row r="39" spans="1:10" ht="10.5" customHeight="1">
      <c r="A39" s="63" t="s">
        <v>216</v>
      </c>
      <c r="B39" s="62" t="s">
        <v>217</v>
      </c>
      <c r="C39" s="64">
        <v>95818</v>
      </c>
      <c r="D39" s="65"/>
      <c r="E39" s="65"/>
      <c r="F39" s="65"/>
      <c r="G39" s="65"/>
      <c r="H39" s="65"/>
      <c r="I39" s="65"/>
      <c r="J39" s="134"/>
    </row>
    <row r="40" spans="1:10" ht="10.5" customHeight="1" thickBot="1">
      <c r="A40" s="66" t="s">
        <v>224</v>
      </c>
      <c r="B40" s="67" t="s">
        <v>225</v>
      </c>
      <c r="C40" s="68">
        <v>4998017</v>
      </c>
      <c r="D40" s="65"/>
      <c r="E40" s="65"/>
      <c r="F40" s="65"/>
      <c r="G40" s="65"/>
      <c r="H40" s="65"/>
      <c r="I40" s="65"/>
      <c r="J40" s="134"/>
    </row>
    <row r="41" spans="1:3" ht="12.75" customHeight="1" thickBot="1">
      <c r="A41" s="140" t="s">
        <v>226</v>
      </c>
      <c r="B41" s="141"/>
      <c r="C41" s="69">
        <f>C35+C31+C26</f>
        <v>5149585</v>
      </c>
    </row>
    <row r="42" spans="1:3" ht="21" customHeight="1" thickBot="1">
      <c r="A42" s="142"/>
      <c r="B42" s="143"/>
      <c r="C42" s="45"/>
    </row>
    <row r="43" spans="1:10" ht="14.25" thickBot="1">
      <c r="A43" s="101" t="s">
        <v>0</v>
      </c>
      <c r="B43" s="144">
        <f>B44+B48</f>
        <v>55750</v>
      </c>
      <c r="F43" s="106"/>
      <c r="G43" s="106"/>
      <c r="H43" s="106"/>
      <c r="I43" s="106"/>
      <c r="J43" s="106"/>
    </row>
    <row r="44" spans="1:10" ht="12.75">
      <c r="A44" s="72" t="s">
        <v>227</v>
      </c>
      <c r="B44" s="145">
        <f>B45+B46+B47</f>
        <v>16908</v>
      </c>
      <c r="F44" s="106"/>
      <c r="G44" s="106"/>
      <c r="H44" s="106"/>
      <c r="I44" s="106"/>
      <c r="J44" s="106"/>
    </row>
    <row r="45" spans="1:10" ht="12.75">
      <c r="A45" s="146" t="s">
        <v>231</v>
      </c>
      <c r="B45" s="147">
        <v>12048</v>
      </c>
      <c r="F45" s="106"/>
      <c r="G45" s="106"/>
      <c r="H45" s="106"/>
      <c r="I45" s="106"/>
      <c r="J45" s="106"/>
    </row>
    <row r="46" spans="1:10" ht="12.75">
      <c r="A46" s="148" t="s">
        <v>260</v>
      </c>
      <c r="B46" s="149">
        <v>1995</v>
      </c>
      <c r="F46" s="106"/>
      <c r="G46" s="106"/>
      <c r="H46" s="106"/>
      <c r="I46" s="106"/>
      <c r="J46" s="106"/>
    </row>
    <row r="47" spans="1:10" ht="12.75">
      <c r="A47" s="148" t="s">
        <v>305</v>
      </c>
      <c r="B47" s="149">
        <v>2865</v>
      </c>
      <c r="F47" s="106"/>
      <c r="G47" s="106"/>
      <c r="H47" s="106"/>
      <c r="I47" s="106"/>
      <c r="J47" s="106"/>
    </row>
    <row r="48" spans="1:10" ht="12.75">
      <c r="A48" s="70" t="s">
        <v>228</v>
      </c>
      <c r="B48" s="105">
        <f>B49+B50</f>
        <v>38842</v>
      </c>
      <c r="F48" s="106"/>
      <c r="G48" s="106"/>
      <c r="H48" s="106"/>
      <c r="I48" s="106"/>
      <c r="J48" s="106"/>
    </row>
    <row r="49" spans="1:10" ht="12.75">
      <c r="A49" s="150" t="s">
        <v>239</v>
      </c>
      <c r="B49" s="151">
        <v>8669</v>
      </c>
      <c r="F49" s="106"/>
      <c r="G49" s="106"/>
      <c r="H49" s="106"/>
      <c r="I49" s="106"/>
      <c r="J49" s="106"/>
    </row>
    <row r="50" spans="1:10" ht="12.75">
      <c r="A50" s="152" t="s">
        <v>310</v>
      </c>
      <c r="B50" s="153">
        <v>30173</v>
      </c>
      <c r="F50" s="106"/>
      <c r="G50" s="106"/>
      <c r="H50" s="106"/>
      <c r="I50" s="106"/>
      <c r="J50" s="106"/>
    </row>
    <row r="51" spans="1:10" ht="13.5">
      <c r="A51" s="154" t="s">
        <v>271</v>
      </c>
      <c r="B51" s="155">
        <f>B55+B58+B52</f>
        <v>5093835</v>
      </c>
      <c r="F51" s="106"/>
      <c r="G51" s="106"/>
      <c r="H51" s="106"/>
      <c r="I51" s="106"/>
      <c r="J51" s="106"/>
    </row>
    <row r="52" spans="1:10" ht="26.25">
      <c r="A52" s="159" t="s">
        <v>311</v>
      </c>
      <c r="B52" s="160">
        <v>81865</v>
      </c>
      <c r="F52" s="106"/>
      <c r="G52" s="106"/>
      <c r="H52" s="106"/>
      <c r="I52" s="106"/>
      <c r="J52" s="106"/>
    </row>
    <row r="53" spans="1:2" ht="12.75">
      <c r="A53" s="161" t="s">
        <v>282</v>
      </c>
      <c r="B53" s="167"/>
    </row>
    <row r="54" spans="1:2" ht="12.75">
      <c r="A54" s="162" t="s">
        <v>280</v>
      </c>
      <c r="B54" s="168"/>
    </row>
    <row r="55" spans="1:2" ht="12.75">
      <c r="A55" s="163" t="s">
        <v>281</v>
      </c>
      <c r="B55" s="169">
        <v>2270577</v>
      </c>
    </row>
    <row r="56" spans="1:2" ht="12.75">
      <c r="A56" s="164" t="s">
        <v>283</v>
      </c>
      <c r="B56" s="167"/>
    </row>
    <row r="57" spans="1:2" ht="13.5">
      <c r="A57" s="165" t="s">
        <v>284</v>
      </c>
      <c r="B57" s="170"/>
    </row>
    <row r="58" spans="1:2" ht="12.75">
      <c r="A58" s="166" t="s">
        <v>285</v>
      </c>
      <c r="B58" s="169">
        <v>2741393</v>
      </c>
    </row>
    <row r="59" spans="1:2" ht="12.75">
      <c r="A59" s="146"/>
      <c r="B59" s="106"/>
    </row>
    <row r="60" spans="1:3" ht="12.75">
      <c r="A60" s="156" t="s">
        <v>226</v>
      </c>
      <c r="B60" s="157">
        <f>B43+B51</f>
        <v>5149585</v>
      </c>
      <c r="C60" s="158"/>
    </row>
    <row r="63" ht="12.75">
      <c r="A63" s="158" t="s">
        <v>335</v>
      </c>
    </row>
    <row r="64" ht="12.75">
      <c r="A64" s="158" t="s">
        <v>313</v>
      </c>
    </row>
  </sheetData>
  <sheetProtection password="B55E" sheet="1" objects="1" scenarios="1" selectLockedCells="1" selectUnlockedCells="1"/>
  <mergeCells count="3">
    <mergeCell ref="C1:D1"/>
    <mergeCell ref="A2:D2"/>
    <mergeCell ref="A3:D3"/>
  </mergeCells>
  <printOptions/>
  <pageMargins left="0.35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2015-12-08T12:48:17Z</cp:lastPrinted>
  <dcterms:created xsi:type="dcterms:W3CDTF">2006-12-05T11:18:07Z</dcterms:created>
  <dcterms:modified xsi:type="dcterms:W3CDTF">2015-12-08T12:53:27Z</dcterms:modified>
  <cp:category/>
  <cp:version/>
  <cp:contentType/>
  <cp:contentStatus/>
</cp:coreProperties>
</file>