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<sst xmlns="http://schemas.openxmlformats.org/spreadsheetml/2006/main" count="1435" uniqueCount="346">
  <si>
    <t>Землище Брусарци</t>
  </si>
  <si>
    <t>Землище Смирненски</t>
  </si>
  <si>
    <t>Землище Буковец</t>
  </si>
  <si>
    <t>Землище Киселево</t>
  </si>
  <si>
    <t>Землище Княжева махала</t>
  </si>
  <si>
    <t>Землище Дондуково</t>
  </si>
  <si>
    <t>Землище Крива бара</t>
  </si>
  <si>
    <t>Землище Василовци</t>
  </si>
  <si>
    <t>№ на имота</t>
  </si>
  <si>
    <t>начин на трайно ползване</t>
  </si>
  <si>
    <t>дка</t>
  </si>
  <si>
    <t>категория</t>
  </si>
  <si>
    <t>местност</t>
  </si>
  <si>
    <t>нива</t>
  </si>
  <si>
    <t>ІV</t>
  </si>
  <si>
    <t>Йоново бранище</t>
  </si>
  <si>
    <t>зеленчукова култура</t>
  </si>
  <si>
    <t>ІІІ</t>
  </si>
  <si>
    <t>Барата</t>
  </si>
  <si>
    <t>Полето</t>
  </si>
  <si>
    <t>Еремия</t>
  </si>
  <si>
    <t>Мрамора</t>
  </si>
  <si>
    <t>Андреево кладенче</t>
  </si>
  <si>
    <t>Х</t>
  </si>
  <si>
    <t>VІІ</t>
  </si>
  <si>
    <t>Гладно поле</t>
  </si>
  <si>
    <t>Горни връх</t>
  </si>
  <si>
    <t>Червен брег</t>
  </si>
  <si>
    <t>О43012</t>
  </si>
  <si>
    <t>О43007</t>
  </si>
  <si>
    <t>О20004</t>
  </si>
  <si>
    <t>О85100</t>
  </si>
  <si>
    <t>О86023</t>
  </si>
  <si>
    <t>О23016</t>
  </si>
  <si>
    <t>О38001</t>
  </si>
  <si>
    <t>Орловеца</t>
  </si>
  <si>
    <t>О56003</t>
  </si>
  <si>
    <t>Джоков дол</t>
  </si>
  <si>
    <t>О40007</t>
  </si>
  <si>
    <t>Турска поляна</t>
  </si>
  <si>
    <t>О44014</t>
  </si>
  <si>
    <t>Под село</t>
  </si>
  <si>
    <t>V</t>
  </si>
  <si>
    <t>полска култура</t>
  </si>
  <si>
    <t>О44030</t>
  </si>
  <si>
    <t>О42011</t>
  </si>
  <si>
    <t>О46001</t>
  </si>
  <si>
    <t>О47035</t>
  </si>
  <si>
    <t>Върха</t>
  </si>
  <si>
    <t>О11016</t>
  </si>
  <si>
    <t>О11035</t>
  </si>
  <si>
    <t>О13001</t>
  </si>
  <si>
    <t>О13028</t>
  </si>
  <si>
    <t>О16082</t>
  </si>
  <si>
    <t>О16083</t>
  </si>
  <si>
    <t>О19043</t>
  </si>
  <si>
    <t>Хайдушки дол</t>
  </si>
  <si>
    <t>Пещина</t>
  </si>
  <si>
    <t>О67005</t>
  </si>
  <si>
    <t>О76001</t>
  </si>
  <si>
    <t>О76021</t>
  </si>
  <si>
    <t>О76025</t>
  </si>
  <si>
    <t>О76026</t>
  </si>
  <si>
    <t>О66056</t>
  </si>
  <si>
    <t>Ливагето</t>
  </si>
  <si>
    <t>VІ</t>
  </si>
  <si>
    <t>Сеферинеца</t>
  </si>
  <si>
    <t>ІІ</t>
  </si>
  <si>
    <t>Чокойското</t>
  </si>
  <si>
    <t>Върбака</t>
  </si>
  <si>
    <t>Брестака</t>
  </si>
  <si>
    <t>Над село</t>
  </si>
  <si>
    <t>Стублата</t>
  </si>
  <si>
    <t>Под върха</t>
  </si>
  <si>
    <t>Средно връхче</t>
  </si>
  <si>
    <t>Алугите</t>
  </si>
  <si>
    <t>Голо бърдо</t>
  </si>
  <si>
    <t>През Лома</t>
  </si>
  <si>
    <t>Рога</t>
  </si>
  <si>
    <t>др. селскостопански територии</t>
  </si>
  <si>
    <t>Ченгене сарай</t>
  </si>
  <si>
    <t>Край село</t>
  </si>
  <si>
    <t>О19001</t>
  </si>
  <si>
    <t>О20008</t>
  </si>
  <si>
    <t>ОО2059</t>
  </si>
  <si>
    <t>ОО2186</t>
  </si>
  <si>
    <t>ОО2194</t>
  </si>
  <si>
    <t>ОО2193</t>
  </si>
  <si>
    <t>При барата</t>
  </si>
  <si>
    <t>О13090</t>
  </si>
  <si>
    <t>Долни ливади</t>
  </si>
  <si>
    <t>О53010</t>
  </si>
  <si>
    <t>Под липена</t>
  </si>
  <si>
    <t>Суха локва</t>
  </si>
  <si>
    <t>Свети Харалампия</t>
  </si>
  <si>
    <t>Булолейника</t>
  </si>
  <si>
    <t>О13088</t>
  </si>
  <si>
    <t>О14006</t>
  </si>
  <si>
    <t>О15075</t>
  </si>
  <si>
    <t>О18249</t>
  </si>
  <si>
    <t>О19136</t>
  </si>
  <si>
    <t>Молатица</t>
  </si>
  <si>
    <t>О19208</t>
  </si>
  <si>
    <t>О21006</t>
  </si>
  <si>
    <t>О21087</t>
  </si>
  <si>
    <t>ОО2177</t>
  </si>
  <si>
    <t>ОО2215</t>
  </si>
  <si>
    <t>ОО2229</t>
  </si>
  <si>
    <t>ОО3069</t>
  </si>
  <si>
    <t>Село Одоровци</t>
  </si>
  <si>
    <t>Лозището</t>
  </si>
  <si>
    <t>Блатото</t>
  </si>
  <si>
    <t>Чернополско</t>
  </si>
  <si>
    <t>ОО3073</t>
  </si>
  <si>
    <t>ОО4048</t>
  </si>
  <si>
    <t>ОО4066</t>
  </si>
  <si>
    <t>ОО7014</t>
  </si>
  <si>
    <t>ОО7029</t>
  </si>
  <si>
    <t>О10029</t>
  </si>
  <si>
    <t>О10031</t>
  </si>
  <si>
    <t>О10035</t>
  </si>
  <si>
    <t>О10049</t>
  </si>
  <si>
    <t>О10059</t>
  </si>
  <si>
    <t>О10091</t>
  </si>
  <si>
    <t>О10164</t>
  </si>
  <si>
    <t>О12006</t>
  </si>
  <si>
    <t>О13016</t>
  </si>
  <si>
    <t>О15079</t>
  </si>
  <si>
    <t>О16015</t>
  </si>
  <si>
    <t>О16020</t>
  </si>
  <si>
    <t>О16028</t>
  </si>
  <si>
    <t>О16029</t>
  </si>
  <si>
    <t>О18177</t>
  </si>
  <si>
    <t>О19003</t>
  </si>
  <si>
    <t>О23002</t>
  </si>
  <si>
    <t>ОО1040</t>
  </si>
  <si>
    <t>ОО1059</t>
  </si>
  <si>
    <t>ОО1106</t>
  </si>
  <si>
    <t>ОО1109</t>
  </si>
  <si>
    <t>ОО1112</t>
  </si>
  <si>
    <t>ОО1139</t>
  </si>
  <si>
    <t>ОО1148</t>
  </si>
  <si>
    <t>ОО2001</t>
  </si>
  <si>
    <t>ОО2154</t>
  </si>
  <si>
    <t>ОО2216</t>
  </si>
  <si>
    <t>ОО2217</t>
  </si>
  <si>
    <t>ОО3295</t>
  </si>
  <si>
    <t>ОО4032</t>
  </si>
  <si>
    <t>ОО4052</t>
  </si>
  <si>
    <t>ОО4053</t>
  </si>
  <si>
    <t>ОО4065</t>
  </si>
  <si>
    <t>ОО5050</t>
  </si>
  <si>
    <t>Липена</t>
  </si>
  <si>
    <t>ОО5053</t>
  </si>
  <si>
    <t>ОО5064</t>
  </si>
  <si>
    <t>ОО5134</t>
  </si>
  <si>
    <t>ОО5146</t>
  </si>
  <si>
    <t>ОО7011</t>
  </si>
  <si>
    <t>ОО7016</t>
  </si>
  <si>
    <t>ОО7037</t>
  </si>
  <si>
    <t>О10037</t>
  </si>
  <si>
    <t>О10106</t>
  </si>
  <si>
    <t>О10163</t>
  </si>
  <si>
    <t>О10198</t>
  </si>
  <si>
    <t>О10199</t>
  </si>
  <si>
    <t>О12016</t>
  </si>
  <si>
    <t>О13014</t>
  </si>
  <si>
    <t>О13023</t>
  </si>
  <si>
    <t>О13063</t>
  </si>
  <si>
    <t>О14007</t>
  </si>
  <si>
    <t>О18122</t>
  </si>
  <si>
    <t>О18187</t>
  </si>
  <si>
    <t>О18207</t>
  </si>
  <si>
    <t>О18212</t>
  </si>
  <si>
    <t>О18218</t>
  </si>
  <si>
    <t>О18244</t>
  </si>
  <si>
    <t>О18250</t>
  </si>
  <si>
    <t>О19042</t>
  </si>
  <si>
    <t>О19170</t>
  </si>
  <si>
    <t>О19191</t>
  </si>
  <si>
    <t>О21046</t>
  </si>
  <si>
    <t>О21090</t>
  </si>
  <si>
    <t>О21112</t>
  </si>
  <si>
    <t>ОО2213</t>
  </si>
  <si>
    <t>О39002</t>
  </si>
  <si>
    <t>О54025</t>
  </si>
  <si>
    <t>Дивизмата</t>
  </si>
  <si>
    <t>О54024</t>
  </si>
  <si>
    <t>О55038</t>
  </si>
  <si>
    <t>О58025</t>
  </si>
  <si>
    <t>О58033</t>
  </si>
  <si>
    <t>О59028</t>
  </si>
  <si>
    <t>О59035</t>
  </si>
  <si>
    <t>О59047</t>
  </si>
  <si>
    <t>О59053</t>
  </si>
  <si>
    <t>О60017</t>
  </si>
  <si>
    <t>Млаките</t>
  </si>
  <si>
    <t>О62014</t>
  </si>
  <si>
    <t>О71025</t>
  </si>
  <si>
    <t>О69011</t>
  </si>
  <si>
    <t>О81059</t>
  </si>
  <si>
    <t>Св. Илия</t>
  </si>
  <si>
    <t>О70014</t>
  </si>
  <si>
    <t>О71022</t>
  </si>
  <si>
    <t>О72021</t>
  </si>
  <si>
    <t>О83088</t>
  </si>
  <si>
    <t>О72022</t>
  </si>
  <si>
    <t>О79028</t>
  </si>
  <si>
    <t>Св. Тодор</t>
  </si>
  <si>
    <t>О80058</t>
  </si>
  <si>
    <t>О85004</t>
  </si>
  <si>
    <t>О85080</t>
  </si>
  <si>
    <t>О85082</t>
  </si>
  <si>
    <t>О86080</t>
  </si>
  <si>
    <t>О87116</t>
  </si>
  <si>
    <t>О89029</t>
  </si>
  <si>
    <t>Папрата</t>
  </si>
  <si>
    <t>О90001</t>
  </si>
  <si>
    <t>О90020</t>
  </si>
  <si>
    <t>О90025</t>
  </si>
  <si>
    <t>О91023</t>
  </si>
  <si>
    <t>О91018</t>
  </si>
  <si>
    <t>О91029</t>
  </si>
  <si>
    <t>О99032</t>
  </si>
  <si>
    <t>Лубеничище</t>
  </si>
  <si>
    <t>О99048</t>
  </si>
  <si>
    <t>О85057</t>
  </si>
  <si>
    <t>Джумая</t>
  </si>
  <si>
    <t>О29017</t>
  </si>
  <si>
    <t>Старите лозя</t>
  </si>
  <si>
    <t>О40008</t>
  </si>
  <si>
    <t>О40013</t>
  </si>
  <si>
    <t>О40014</t>
  </si>
  <si>
    <t>О40036</t>
  </si>
  <si>
    <t>О40050</t>
  </si>
  <si>
    <t>О40075</t>
  </si>
  <si>
    <t>О40101</t>
  </si>
  <si>
    <t>О40105</t>
  </si>
  <si>
    <t>О44017</t>
  </si>
  <si>
    <t>О56004</t>
  </si>
  <si>
    <t>О56007</t>
  </si>
  <si>
    <t>О56008</t>
  </si>
  <si>
    <t>О56014</t>
  </si>
  <si>
    <t>О65023</t>
  </si>
  <si>
    <t>Бонов обор</t>
  </si>
  <si>
    <t>О40062</t>
  </si>
  <si>
    <t>О93043</t>
  </si>
  <si>
    <t>Карановеца</t>
  </si>
  <si>
    <t>Над царския път</t>
  </si>
  <si>
    <t>Царски път</t>
  </si>
  <si>
    <t>Търнето</t>
  </si>
  <si>
    <t>Разлево</t>
  </si>
  <si>
    <t>Сини вир</t>
  </si>
  <si>
    <t>Киселевска бара</t>
  </si>
  <si>
    <t>О22011</t>
  </si>
  <si>
    <t>О23015</t>
  </si>
  <si>
    <t>О27016</t>
  </si>
  <si>
    <t>Целеняка</t>
  </si>
  <si>
    <t>О37006</t>
  </si>
  <si>
    <t>О45217</t>
  </si>
  <si>
    <t>О51021</t>
  </si>
  <si>
    <t>Котешки дол</t>
  </si>
  <si>
    <t>О54020</t>
  </si>
  <si>
    <t>О58013</t>
  </si>
  <si>
    <t>О63003</t>
  </si>
  <si>
    <t>О63012</t>
  </si>
  <si>
    <t>О63020</t>
  </si>
  <si>
    <t>О76007</t>
  </si>
  <si>
    <t>О77002</t>
  </si>
  <si>
    <t>О79002</t>
  </si>
  <si>
    <t>ОБЩО ДЕКАРИ ПО НАСЕЛЕНИ МЕСТА:</t>
  </si>
  <si>
    <t>Начална тръжна цена (лв./дка)</t>
  </si>
  <si>
    <t>Депозит за внасяне     (в лв.)</t>
  </si>
  <si>
    <t>О13062</t>
  </si>
  <si>
    <t>О13005</t>
  </si>
  <si>
    <t>О13006</t>
  </si>
  <si>
    <t>О13007</t>
  </si>
  <si>
    <t>О13008</t>
  </si>
  <si>
    <t>О13009</t>
  </si>
  <si>
    <t>О13010</t>
  </si>
  <si>
    <t>О13011</t>
  </si>
  <si>
    <t>О13024</t>
  </si>
  <si>
    <t>О13012</t>
  </si>
  <si>
    <t>О13013</t>
  </si>
  <si>
    <t>О13022</t>
  </si>
  <si>
    <t>О13032</t>
  </si>
  <si>
    <t>О13033</t>
  </si>
  <si>
    <t>О13044</t>
  </si>
  <si>
    <t>О13036</t>
  </si>
  <si>
    <t>О13041</t>
  </si>
  <si>
    <t>О13045</t>
  </si>
  <si>
    <t>О13049</t>
  </si>
  <si>
    <t>О13048</t>
  </si>
  <si>
    <t>О13050</t>
  </si>
  <si>
    <t>О13091</t>
  </si>
  <si>
    <t>О13039</t>
  </si>
  <si>
    <t>О13092</t>
  </si>
  <si>
    <t>О50016</t>
  </si>
  <si>
    <t>О53002</t>
  </si>
  <si>
    <t>О12017</t>
  </si>
  <si>
    <t>О17006</t>
  </si>
  <si>
    <t>Дъното</t>
  </si>
  <si>
    <t>О17024</t>
  </si>
  <si>
    <t>О17032</t>
  </si>
  <si>
    <t>О17048</t>
  </si>
  <si>
    <t>О17055</t>
  </si>
  <si>
    <t>О17063</t>
  </si>
  <si>
    <t>О17064</t>
  </si>
  <si>
    <t>О17068</t>
  </si>
  <si>
    <t>О17069</t>
  </si>
  <si>
    <t>О17070</t>
  </si>
  <si>
    <t>О13019</t>
  </si>
  <si>
    <t>О13052</t>
  </si>
  <si>
    <t>О13056</t>
  </si>
  <si>
    <t>О13093</t>
  </si>
  <si>
    <t>ОО4002</t>
  </si>
  <si>
    <t>ОО4004</t>
  </si>
  <si>
    <t>ОО4009</t>
  </si>
  <si>
    <t>ОО4016</t>
  </si>
  <si>
    <t>ОО4019</t>
  </si>
  <si>
    <t>ОО1002</t>
  </si>
  <si>
    <t>ОО1023</t>
  </si>
  <si>
    <t>ОО1028</t>
  </si>
  <si>
    <t>ОО1055</t>
  </si>
  <si>
    <t>ОО1056</t>
  </si>
  <si>
    <t>ОО1067</t>
  </si>
  <si>
    <t>ОО1068</t>
  </si>
  <si>
    <t>ОО1069</t>
  </si>
  <si>
    <t>ОО1072</t>
  </si>
  <si>
    <t>ОО1074</t>
  </si>
  <si>
    <t>ОО1083</t>
  </si>
  <si>
    <t>ОО1086</t>
  </si>
  <si>
    <t>ОО1090</t>
  </si>
  <si>
    <t>ОО1092</t>
  </si>
  <si>
    <t>ОО1126</t>
  </si>
  <si>
    <t>ОО1127</t>
  </si>
  <si>
    <t>ОО1137</t>
  </si>
  <si>
    <t>ОО1138</t>
  </si>
  <si>
    <t>ОО1140</t>
  </si>
  <si>
    <t>ОО1146</t>
  </si>
  <si>
    <t>ОО1147</t>
  </si>
  <si>
    <t>лозе</t>
  </si>
  <si>
    <t>Депозит за внасяне в (лв.)</t>
  </si>
  <si>
    <t>Начална тръжна цена (лв/дка)</t>
  </si>
  <si>
    <t>СПИСЪК - ИЗВАДКА за 2235.506 дка</t>
  </si>
  <si>
    <t xml:space="preserve"> ОТ РЕГИСТЪР НА ОБЩИНСКИЯ ПОЗЕМЛЕН ФОНД на ОБЩИНА БРУСАРЦИ за стопанската 2015-2016 г. предложен на търг за отдаване под наем от община Брусарци /неразделна част от Заповед № РД-02-09-153/10.06.2015 г. на Кмета на община Брусарци/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</si>
</sst>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10" fillId="3" borderId="5" xfId="0" applyFont="1" applyFill="1" applyBorder="1" applyAlignment="1">
      <alignment/>
    </xf>
    <xf numFmtId="0" fontId="0" fillId="0" borderId="8" xfId="0" applyBorder="1" applyAlignment="1">
      <alignment/>
    </xf>
    <xf numFmtId="164" fontId="9" fillId="4" borderId="9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10" fillId="3" borderId="12" xfId="0" applyFont="1" applyFill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7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11.421875" style="0" customWidth="1"/>
    <col min="2" max="2" width="14.140625" style="0" customWidth="1"/>
    <col min="3" max="3" width="12.421875" style="0" customWidth="1"/>
    <col min="4" max="4" width="11.140625" style="0" customWidth="1"/>
    <col min="5" max="5" width="26.140625" style="0" customWidth="1"/>
    <col min="6" max="6" width="0" style="0" hidden="1" customWidth="1"/>
    <col min="7" max="7" width="9.57421875" style="0" hidden="1" customWidth="1"/>
    <col min="8" max="8" width="11.140625" style="0" customWidth="1"/>
    <col min="9" max="9" width="12.140625" style="0" customWidth="1"/>
  </cols>
  <sheetData>
    <row r="1" spans="1:5" ht="15.75" thickBot="1">
      <c r="A1" s="1"/>
      <c r="B1" s="1"/>
      <c r="C1" s="2"/>
      <c r="D1" s="3"/>
      <c r="E1" s="4"/>
    </row>
    <row r="2" spans="1:9" ht="19.5" customHeight="1" thickBot="1">
      <c r="A2" s="56" t="s">
        <v>344</v>
      </c>
      <c r="B2" s="57"/>
      <c r="C2" s="57"/>
      <c r="D2" s="57"/>
      <c r="E2" s="57"/>
      <c r="F2" s="57"/>
      <c r="G2" s="57"/>
      <c r="H2" s="57"/>
      <c r="I2" s="58"/>
    </row>
    <row r="3" spans="1:9" ht="48.75" customHeight="1" thickBot="1">
      <c r="A3" s="59" t="s">
        <v>345</v>
      </c>
      <c r="B3" s="60"/>
      <c r="C3" s="60"/>
      <c r="D3" s="60"/>
      <c r="E3" s="60"/>
      <c r="F3" s="60"/>
      <c r="G3" s="60"/>
      <c r="H3" s="60"/>
      <c r="I3" s="61"/>
    </row>
    <row r="4" spans="1:6" ht="22.5" customHeight="1" thickBot="1">
      <c r="A4" s="35"/>
      <c r="B4" s="36"/>
      <c r="C4" s="36"/>
      <c r="D4" s="36"/>
      <c r="E4" s="36"/>
      <c r="F4" s="32"/>
    </row>
    <row r="5" spans="1:9" ht="15" customHeight="1" thickBot="1">
      <c r="A5" s="53" t="s">
        <v>0</v>
      </c>
      <c r="B5" s="54"/>
      <c r="C5" s="54"/>
      <c r="D5" s="54"/>
      <c r="E5" s="54"/>
      <c r="F5" s="54"/>
      <c r="G5" s="54"/>
      <c r="H5" s="54"/>
      <c r="I5" s="55"/>
    </row>
    <row r="6" spans="1:9" ht="62.25" customHeight="1">
      <c r="A6" s="17" t="s">
        <v>8</v>
      </c>
      <c r="B6" s="17" t="s">
        <v>9</v>
      </c>
      <c r="C6" s="18" t="s">
        <v>10</v>
      </c>
      <c r="D6" s="18" t="s">
        <v>11</v>
      </c>
      <c r="E6" s="18" t="s">
        <v>12</v>
      </c>
      <c r="F6" s="33" t="s">
        <v>271</v>
      </c>
      <c r="G6" s="34" t="s">
        <v>272</v>
      </c>
      <c r="H6" s="46" t="s">
        <v>343</v>
      </c>
      <c r="I6" s="17" t="s">
        <v>342</v>
      </c>
    </row>
    <row r="7" spans="1:9" ht="15">
      <c r="A7" s="6" t="s">
        <v>134</v>
      </c>
      <c r="B7" s="6" t="s">
        <v>13</v>
      </c>
      <c r="C7" s="5">
        <v>5.401</v>
      </c>
      <c r="D7" s="7" t="s">
        <v>14</v>
      </c>
      <c r="E7" s="7" t="s">
        <v>15</v>
      </c>
      <c r="F7" s="37">
        <v>30</v>
      </c>
      <c r="G7" s="37">
        <f>10%*$F$7*C7</f>
        <v>16.203</v>
      </c>
      <c r="H7" s="47">
        <v>33</v>
      </c>
      <c r="I7" s="47">
        <f>20%*H7*C7</f>
        <v>35.6466</v>
      </c>
    </row>
    <row r="8" spans="1:9" ht="15">
      <c r="A8" s="6" t="s">
        <v>33</v>
      </c>
      <c r="B8" s="6" t="s">
        <v>13</v>
      </c>
      <c r="C8" s="8">
        <v>7.539</v>
      </c>
      <c r="D8" s="7" t="s">
        <v>14</v>
      </c>
      <c r="E8" s="7" t="s">
        <v>15</v>
      </c>
      <c r="F8" s="37">
        <v>30</v>
      </c>
      <c r="G8" s="37">
        <f aca="true" t="shared" si="0" ref="G8:G34">10%*$F$7*C8</f>
        <v>22.616999999999997</v>
      </c>
      <c r="H8" s="47">
        <v>33</v>
      </c>
      <c r="I8" s="47">
        <f aca="true" t="shared" si="1" ref="I8:I34">20%*H8*C8</f>
        <v>49.757400000000004</v>
      </c>
    </row>
    <row r="9" spans="1:9" ht="15">
      <c r="A9" s="6" t="s">
        <v>34</v>
      </c>
      <c r="B9" s="6" t="s">
        <v>13</v>
      </c>
      <c r="C9" s="8">
        <v>5</v>
      </c>
      <c r="D9" s="7" t="s">
        <v>14</v>
      </c>
      <c r="E9" s="7" t="s">
        <v>25</v>
      </c>
      <c r="F9" s="37">
        <v>30</v>
      </c>
      <c r="G9" s="37">
        <f t="shared" si="0"/>
        <v>15</v>
      </c>
      <c r="H9" s="47">
        <v>33</v>
      </c>
      <c r="I9" s="47">
        <f t="shared" si="1"/>
        <v>33</v>
      </c>
    </row>
    <row r="10" spans="1:9" ht="15">
      <c r="A10" s="6">
        <v>114067</v>
      </c>
      <c r="B10" s="6" t="s">
        <v>13</v>
      </c>
      <c r="C10" s="8">
        <v>6.858</v>
      </c>
      <c r="D10" s="7" t="s">
        <v>17</v>
      </c>
      <c r="E10" s="7" t="s">
        <v>26</v>
      </c>
      <c r="F10" s="37">
        <v>30</v>
      </c>
      <c r="G10" s="37">
        <f t="shared" si="0"/>
        <v>20.573999999999998</v>
      </c>
      <c r="H10" s="47">
        <v>33</v>
      </c>
      <c r="I10" s="47">
        <f t="shared" si="1"/>
        <v>45.2628</v>
      </c>
    </row>
    <row r="11" spans="1:9" ht="15">
      <c r="A11" s="6" t="s">
        <v>44</v>
      </c>
      <c r="B11" s="6" t="s">
        <v>13</v>
      </c>
      <c r="C11" s="8">
        <v>17.302</v>
      </c>
      <c r="D11" s="7" t="s">
        <v>17</v>
      </c>
      <c r="E11" s="7" t="s">
        <v>27</v>
      </c>
      <c r="F11" s="37">
        <v>30</v>
      </c>
      <c r="G11" s="37">
        <f t="shared" si="0"/>
        <v>51.906</v>
      </c>
      <c r="H11" s="47">
        <v>33</v>
      </c>
      <c r="I11" s="47">
        <f t="shared" si="1"/>
        <v>114.1932</v>
      </c>
    </row>
    <row r="12" spans="1:9" ht="15">
      <c r="A12" s="6" t="s">
        <v>45</v>
      </c>
      <c r="B12" s="6" t="s">
        <v>13</v>
      </c>
      <c r="C12" s="8">
        <v>7.487</v>
      </c>
      <c r="D12" s="7" t="s">
        <v>17</v>
      </c>
      <c r="E12" s="7" t="s">
        <v>27</v>
      </c>
      <c r="F12" s="37">
        <v>30</v>
      </c>
      <c r="G12" s="37">
        <f t="shared" si="0"/>
        <v>22.461</v>
      </c>
      <c r="H12" s="47">
        <v>33</v>
      </c>
      <c r="I12" s="47">
        <f t="shared" si="1"/>
        <v>49.41420000000001</v>
      </c>
    </row>
    <row r="13" spans="1:9" ht="15">
      <c r="A13" s="6" t="s">
        <v>46</v>
      </c>
      <c r="B13" s="6" t="s">
        <v>13</v>
      </c>
      <c r="C13" s="8">
        <v>6.602</v>
      </c>
      <c r="D13" s="7" t="s">
        <v>17</v>
      </c>
      <c r="E13" s="7" t="s">
        <v>19</v>
      </c>
      <c r="F13" s="37">
        <v>30</v>
      </c>
      <c r="G13" s="37">
        <f t="shared" si="0"/>
        <v>19.806</v>
      </c>
      <c r="H13" s="47">
        <v>33</v>
      </c>
      <c r="I13" s="47">
        <f t="shared" si="1"/>
        <v>43.57320000000001</v>
      </c>
    </row>
    <row r="14" spans="1:9" ht="15">
      <c r="A14" s="6" t="s">
        <v>47</v>
      </c>
      <c r="B14" s="6" t="s">
        <v>13</v>
      </c>
      <c r="C14" s="8">
        <v>6.593</v>
      </c>
      <c r="D14" s="7" t="s">
        <v>17</v>
      </c>
      <c r="E14" s="7" t="s">
        <v>19</v>
      </c>
      <c r="F14" s="37">
        <v>30</v>
      </c>
      <c r="G14" s="37">
        <f t="shared" si="0"/>
        <v>19.779</v>
      </c>
      <c r="H14" s="47">
        <v>33</v>
      </c>
      <c r="I14" s="47">
        <f t="shared" si="1"/>
        <v>43.5138</v>
      </c>
    </row>
    <row r="15" spans="1:9" ht="15">
      <c r="A15" s="6" t="s">
        <v>58</v>
      </c>
      <c r="B15" s="6" t="s">
        <v>13</v>
      </c>
      <c r="C15" s="8">
        <v>5.856</v>
      </c>
      <c r="D15" s="7" t="s">
        <v>23</v>
      </c>
      <c r="E15" s="7" t="s">
        <v>56</v>
      </c>
      <c r="F15" s="37">
        <v>30</v>
      </c>
      <c r="G15" s="37">
        <f t="shared" si="0"/>
        <v>17.567999999999998</v>
      </c>
      <c r="H15" s="47">
        <v>33</v>
      </c>
      <c r="I15" s="47">
        <f t="shared" si="1"/>
        <v>38.6496</v>
      </c>
    </row>
    <row r="16" spans="1:9" ht="15">
      <c r="A16" s="6" t="s">
        <v>59</v>
      </c>
      <c r="B16" s="6" t="s">
        <v>13</v>
      </c>
      <c r="C16" s="8">
        <v>11.537</v>
      </c>
      <c r="D16" s="7" t="s">
        <v>17</v>
      </c>
      <c r="E16" s="7" t="s">
        <v>57</v>
      </c>
      <c r="F16" s="37">
        <v>30</v>
      </c>
      <c r="G16" s="37">
        <f t="shared" si="0"/>
        <v>34.611000000000004</v>
      </c>
      <c r="H16" s="47">
        <v>33</v>
      </c>
      <c r="I16" s="47">
        <f t="shared" si="1"/>
        <v>76.14420000000001</v>
      </c>
    </row>
    <row r="17" spans="1:9" ht="15">
      <c r="A17" s="6" t="s">
        <v>60</v>
      </c>
      <c r="B17" s="6" t="s">
        <v>13</v>
      </c>
      <c r="C17" s="8">
        <v>5.139</v>
      </c>
      <c r="D17" s="7" t="s">
        <v>17</v>
      </c>
      <c r="E17" s="7" t="s">
        <v>57</v>
      </c>
      <c r="F17" s="37">
        <v>30</v>
      </c>
      <c r="G17" s="37">
        <f t="shared" si="0"/>
        <v>15.417000000000002</v>
      </c>
      <c r="H17" s="47">
        <v>33</v>
      </c>
      <c r="I17" s="47">
        <f t="shared" si="1"/>
        <v>33.91740000000001</v>
      </c>
    </row>
    <row r="18" spans="1:9" ht="15">
      <c r="A18" s="6" t="s">
        <v>61</v>
      </c>
      <c r="B18" s="6" t="s">
        <v>13</v>
      </c>
      <c r="C18" s="8">
        <v>21.588</v>
      </c>
      <c r="D18" s="7" t="s">
        <v>24</v>
      </c>
      <c r="E18" s="7" t="s">
        <v>57</v>
      </c>
      <c r="F18" s="37">
        <v>30</v>
      </c>
      <c r="G18" s="37">
        <f t="shared" si="0"/>
        <v>64.76400000000001</v>
      </c>
      <c r="H18" s="47">
        <v>33</v>
      </c>
      <c r="I18" s="47">
        <f t="shared" si="1"/>
        <v>142.48080000000002</v>
      </c>
    </row>
    <row r="19" spans="1:9" ht="15">
      <c r="A19" s="6" t="s">
        <v>62</v>
      </c>
      <c r="B19" s="6" t="s">
        <v>13</v>
      </c>
      <c r="C19" s="8">
        <v>5.252</v>
      </c>
      <c r="D19" s="7" t="s">
        <v>17</v>
      </c>
      <c r="E19" s="7" t="s">
        <v>57</v>
      </c>
      <c r="F19" s="37">
        <v>30</v>
      </c>
      <c r="G19" s="37">
        <f t="shared" si="0"/>
        <v>15.756</v>
      </c>
      <c r="H19" s="47">
        <v>33</v>
      </c>
      <c r="I19" s="47">
        <f t="shared" si="1"/>
        <v>34.6632</v>
      </c>
    </row>
    <row r="20" spans="1:9" ht="15.75" thickBot="1">
      <c r="A20" s="26" t="s">
        <v>63</v>
      </c>
      <c r="B20" s="26" t="s">
        <v>13</v>
      </c>
      <c r="C20" s="27">
        <v>5.099</v>
      </c>
      <c r="D20" s="28" t="s">
        <v>17</v>
      </c>
      <c r="E20" s="28" t="s">
        <v>56</v>
      </c>
      <c r="F20" s="37">
        <v>30</v>
      </c>
      <c r="G20" s="39">
        <f t="shared" si="0"/>
        <v>15.297</v>
      </c>
      <c r="H20" s="47">
        <v>33</v>
      </c>
      <c r="I20" s="47">
        <f t="shared" si="1"/>
        <v>33.653400000000005</v>
      </c>
    </row>
    <row r="21" spans="1:9" ht="15.75" customHeight="1">
      <c r="A21" s="23" t="s">
        <v>254</v>
      </c>
      <c r="B21" s="23" t="s">
        <v>13</v>
      </c>
      <c r="C21" s="24">
        <v>4.176</v>
      </c>
      <c r="D21" s="25" t="s">
        <v>14</v>
      </c>
      <c r="E21" s="25" t="s">
        <v>15</v>
      </c>
      <c r="F21" s="37">
        <v>30</v>
      </c>
      <c r="G21" s="38">
        <f t="shared" si="0"/>
        <v>12.528</v>
      </c>
      <c r="H21" s="47">
        <v>33</v>
      </c>
      <c r="I21" s="47">
        <f t="shared" si="1"/>
        <v>27.561600000000002</v>
      </c>
    </row>
    <row r="22" spans="1:9" ht="18" customHeight="1">
      <c r="A22" s="6" t="s">
        <v>255</v>
      </c>
      <c r="B22" s="6" t="s">
        <v>13</v>
      </c>
      <c r="C22" s="8">
        <v>3.06</v>
      </c>
      <c r="D22" s="7" t="s">
        <v>14</v>
      </c>
      <c r="E22" s="7" t="s">
        <v>15</v>
      </c>
      <c r="F22" s="37">
        <v>30</v>
      </c>
      <c r="G22" s="37">
        <f t="shared" si="0"/>
        <v>9.18</v>
      </c>
      <c r="H22" s="47">
        <v>33</v>
      </c>
      <c r="I22" s="47">
        <f t="shared" si="1"/>
        <v>20.196</v>
      </c>
    </row>
    <row r="23" spans="1:9" ht="18" customHeight="1">
      <c r="A23" s="6" t="s">
        <v>256</v>
      </c>
      <c r="B23" s="6" t="s">
        <v>13</v>
      </c>
      <c r="C23" s="8">
        <v>4.22</v>
      </c>
      <c r="D23" s="7" t="s">
        <v>42</v>
      </c>
      <c r="E23" s="7" t="s">
        <v>257</v>
      </c>
      <c r="F23" s="37">
        <v>30</v>
      </c>
      <c r="G23" s="37">
        <f t="shared" si="0"/>
        <v>12.66</v>
      </c>
      <c r="H23" s="47">
        <v>33</v>
      </c>
      <c r="I23" s="47">
        <f t="shared" si="1"/>
        <v>27.852</v>
      </c>
    </row>
    <row r="24" spans="1:9" ht="15">
      <c r="A24" s="6" t="s">
        <v>258</v>
      </c>
      <c r="B24" s="6" t="s">
        <v>13</v>
      </c>
      <c r="C24" s="8">
        <v>3.5</v>
      </c>
      <c r="D24" s="7" t="s">
        <v>17</v>
      </c>
      <c r="E24" s="7" t="s">
        <v>25</v>
      </c>
      <c r="F24" s="37">
        <v>30</v>
      </c>
      <c r="G24" s="37">
        <f t="shared" si="0"/>
        <v>10.5</v>
      </c>
      <c r="H24" s="47">
        <v>33</v>
      </c>
      <c r="I24" s="47">
        <f t="shared" si="1"/>
        <v>23.1</v>
      </c>
    </row>
    <row r="25" spans="1:9" ht="15">
      <c r="A25" s="6" t="s">
        <v>259</v>
      </c>
      <c r="B25" s="6" t="s">
        <v>13</v>
      </c>
      <c r="C25" s="8">
        <v>4.443</v>
      </c>
      <c r="D25" s="7" t="s">
        <v>17</v>
      </c>
      <c r="E25" s="7" t="s">
        <v>18</v>
      </c>
      <c r="F25" s="37">
        <v>30</v>
      </c>
      <c r="G25" s="37">
        <f t="shared" si="0"/>
        <v>13.328999999999999</v>
      </c>
      <c r="H25" s="47">
        <v>33</v>
      </c>
      <c r="I25" s="47">
        <f t="shared" si="1"/>
        <v>29.3238</v>
      </c>
    </row>
    <row r="26" spans="1:9" ht="15">
      <c r="A26" s="6" t="s">
        <v>260</v>
      </c>
      <c r="B26" s="6" t="s">
        <v>13</v>
      </c>
      <c r="C26" s="8">
        <v>3.174</v>
      </c>
      <c r="D26" s="7" t="s">
        <v>17</v>
      </c>
      <c r="E26" s="7" t="s">
        <v>261</v>
      </c>
      <c r="F26" s="37">
        <v>30</v>
      </c>
      <c r="G26" s="37">
        <f t="shared" si="0"/>
        <v>9.522</v>
      </c>
      <c r="H26" s="47">
        <v>33</v>
      </c>
      <c r="I26" s="47">
        <f t="shared" si="1"/>
        <v>20.948400000000003</v>
      </c>
    </row>
    <row r="27" spans="1:9" ht="15">
      <c r="A27" s="6" t="s">
        <v>262</v>
      </c>
      <c r="B27" s="6" t="s">
        <v>13</v>
      </c>
      <c r="C27" s="8">
        <v>3.641</v>
      </c>
      <c r="D27" s="7" t="s">
        <v>17</v>
      </c>
      <c r="E27" s="7" t="s">
        <v>261</v>
      </c>
      <c r="F27" s="37">
        <v>30</v>
      </c>
      <c r="G27" s="37">
        <f t="shared" si="0"/>
        <v>10.923</v>
      </c>
      <c r="H27" s="47">
        <v>33</v>
      </c>
      <c r="I27" s="47">
        <f t="shared" si="1"/>
        <v>24.030600000000003</v>
      </c>
    </row>
    <row r="28" spans="1:9" ht="15">
      <c r="A28" s="6" t="s">
        <v>263</v>
      </c>
      <c r="B28" s="6" t="s">
        <v>13</v>
      </c>
      <c r="C28" s="8">
        <v>3.062</v>
      </c>
      <c r="D28" s="7" t="s">
        <v>23</v>
      </c>
      <c r="E28" s="7" t="s">
        <v>261</v>
      </c>
      <c r="F28" s="37">
        <v>30</v>
      </c>
      <c r="G28" s="37">
        <f t="shared" si="0"/>
        <v>9.186</v>
      </c>
      <c r="H28" s="47">
        <v>33</v>
      </c>
      <c r="I28" s="47">
        <f t="shared" si="1"/>
        <v>20.2092</v>
      </c>
    </row>
    <row r="29" spans="1:9" ht="15">
      <c r="A29" s="6" t="s">
        <v>264</v>
      </c>
      <c r="B29" s="6" t="s">
        <v>13</v>
      </c>
      <c r="C29" s="8">
        <v>3.475</v>
      </c>
      <c r="D29" s="7" t="s">
        <v>17</v>
      </c>
      <c r="E29" s="7" t="s">
        <v>19</v>
      </c>
      <c r="F29" s="37">
        <v>30</v>
      </c>
      <c r="G29" s="37">
        <f t="shared" si="0"/>
        <v>10.425</v>
      </c>
      <c r="H29" s="47">
        <v>33</v>
      </c>
      <c r="I29" s="47">
        <f t="shared" si="1"/>
        <v>22.935000000000002</v>
      </c>
    </row>
    <row r="30" spans="1:9" ht="15">
      <c r="A30" s="6" t="s">
        <v>265</v>
      </c>
      <c r="B30" s="6" t="s">
        <v>13</v>
      </c>
      <c r="C30" s="8">
        <v>3.429</v>
      </c>
      <c r="D30" s="7" t="s">
        <v>17</v>
      </c>
      <c r="E30" s="7" t="s">
        <v>19</v>
      </c>
      <c r="F30" s="37">
        <v>30</v>
      </c>
      <c r="G30" s="37">
        <f t="shared" si="0"/>
        <v>10.286999999999999</v>
      </c>
      <c r="H30" s="47">
        <v>33</v>
      </c>
      <c r="I30" s="47">
        <f t="shared" si="1"/>
        <v>22.6314</v>
      </c>
    </row>
    <row r="31" spans="1:9" ht="15">
      <c r="A31" s="6" t="s">
        <v>266</v>
      </c>
      <c r="B31" s="6" t="s">
        <v>13</v>
      </c>
      <c r="C31" s="8">
        <v>3.461</v>
      </c>
      <c r="D31" s="7" t="s">
        <v>17</v>
      </c>
      <c r="E31" s="7" t="s">
        <v>19</v>
      </c>
      <c r="F31" s="37">
        <v>30</v>
      </c>
      <c r="G31" s="37">
        <f t="shared" si="0"/>
        <v>10.383</v>
      </c>
      <c r="H31" s="47">
        <v>33</v>
      </c>
      <c r="I31" s="47">
        <f t="shared" si="1"/>
        <v>22.8426</v>
      </c>
    </row>
    <row r="32" spans="1:9" ht="15">
      <c r="A32" s="6" t="s">
        <v>267</v>
      </c>
      <c r="B32" s="6" t="s">
        <v>13</v>
      </c>
      <c r="C32" s="8">
        <v>4.263</v>
      </c>
      <c r="D32" s="7" t="s">
        <v>17</v>
      </c>
      <c r="E32" s="7" t="s">
        <v>57</v>
      </c>
      <c r="F32" s="37">
        <v>30</v>
      </c>
      <c r="G32" s="37">
        <f t="shared" si="0"/>
        <v>12.789</v>
      </c>
      <c r="H32" s="47">
        <v>33</v>
      </c>
      <c r="I32" s="47">
        <f t="shared" si="1"/>
        <v>28.135800000000003</v>
      </c>
    </row>
    <row r="33" spans="1:9" ht="15">
      <c r="A33" s="6" t="s">
        <v>268</v>
      </c>
      <c r="B33" s="6" t="s">
        <v>13</v>
      </c>
      <c r="C33" s="8">
        <v>4.198</v>
      </c>
      <c r="D33" s="7" t="s">
        <v>17</v>
      </c>
      <c r="E33" s="7" t="s">
        <v>57</v>
      </c>
      <c r="F33" s="37">
        <v>30</v>
      </c>
      <c r="G33" s="37">
        <f t="shared" si="0"/>
        <v>12.594000000000001</v>
      </c>
      <c r="H33" s="47">
        <v>33</v>
      </c>
      <c r="I33" s="47">
        <f t="shared" si="1"/>
        <v>27.706800000000005</v>
      </c>
    </row>
    <row r="34" spans="1:9" ht="15.75" thickBot="1">
      <c r="A34" s="15" t="s">
        <v>269</v>
      </c>
      <c r="B34" s="6" t="s">
        <v>13</v>
      </c>
      <c r="C34" s="16">
        <v>3.171</v>
      </c>
      <c r="D34" s="7" t="s">
        <v>17</v>
      </c>
      <c r="E34" s="7" t="s">
        <v>57</v>
      </c>
      <c r="F34" s="37">
        <v>30</v>
      </c>
      <c r="G34" s="40">
        <f t="shared" si="0"/>
        <v>9.513</v>
      </c>
      <c r="H34" s="47">
        <v>33</v>
      </c>
      <c r="I34" s="47">
        <f t="shared" si="1"/>
        <v>20.9286</v>
      </c>
    </row>
    <row r="35" spans="1:7" ht="19.5" thickBot="1">
      <c r="A35" s="1"/>
      <c r="B35" s="1"/>
      <c r="C35" s="21">
        <f>SUM(C7:C34)</f>
        <v>168.52600000000004</v>
      </c>
      <c r="D35" s="3"/>
      <c r="E35" s="3"/>
      <c r="G35" s="41">
        <f>SUM(G7:G34)</f>
        <v>505.578</v>
      </c>
    </row>
    <row r="36" spans="1:5" ht="15.75" thickBot="1">
      <c r="A36" s="1"/>
      <c r="B36" s="1"/>
      <c r="C36" s="14"/>
      <c r="D36" s="3"/>
      <c r="E36" s="3"/>
    </row>
    <row r="37" spans="1:9" ht="15" customHeight="1" thickBot="1">
      <c r="A37" s="53" t="s">
        <v>2</v>
      </c>
      <c r="B37" s="54"/>
      <c r="C37" s="54"/>
      <c r="D37" s="54"/>
      <c r="E37" s="54"/>
      <c r="F37" s="54"/>
      <c r="G37" s="54"/>
      <c r="H37" s="54"/>
      <c r="I37" s="55"/>
    </row>
    <row r="38" spans="1:9" ht="57">
      <c r="A38" s="17" t="s">
        <v>8</v>
      </c>
      <c r="B38" s="17" t="s">
        <v>9</v>
      </c>
      <c r="C38" s="18" t="s">
        <v>10</v>
      </c>
      <c r="D38" s="18" t="s">
        <v>11</v>
      </c>
      <c r="E38" s="18" t="s">
        <v>12</v>
      </c>
      <c r="F38" s="33" t="s">
        <v>271</v>
      </c>
      <c r="G38" s="34" t="s">
        <v>272</v>
      </c>
      <c r="H38" s="17" t="s">
        <v>343</v>
      </c>
      <c r="I38" s="17" t="s">
        <v>342</v>
      </c>
    </row>
    <row r="39" spans="1:9" ht="15">
      <c r="A39" s="10" t="s">
        <v>28</v>
      </c>
      <c r="B39" s="10" t="s">
        <v>13</v>
      </c>
      <c r="C39" s="11">
        <v>8.393</v>
      </c>
      <c r="D39" s="7" t="s">
        <v>17</v>
      </c>
      <c r="E39" s="12" t="s">
        <v>110</v>
      </c>
      <c r="F39" s="37">
        <v>30</v>
      </c>
      <c r="G39" s="37">
        <f>10%*$F$7*C39</f>
        <v>25.179000000000002</v>
      </c>
      <c r="H39" s="47">
        <v>33</v>
      </c>
      <c r="I39" s="47">
        <f>20%*H39*C39</f>
        <v>55.393800000000006</v>
      </c>
    </row>
    <row r="40" spans="1:9" ht="15">
      <c r="A40" s="10" t="s">
        <v>29</v>
      </c>
      <c r="B40" s="10" t="s">
        <v>13</v>
      </c>
      <c r="C40" s="11">
        <v>7.534</v>
      </c>
      <c r="D40" s="7" t="s">
        <v>17</v>
      </c>
      <c r="E40" s="12" t="s">
        <v>110</v>
      </c>
      <c r="F40" s="37">
        <v>30</v>
      </c>
      <c r="G40" s="37">
        <f aca="true" t="shared" si="2" ref="G40:G61">10%*$F$7*C40</f>
        <v>22.602</v>
      </c>
      <c r="H40" s="47">
        <v>33</v>
      </c>
      <c r="I40" s="47">
        <f aca="true" t="shared" si="3" ref="I40:I61">20%*H40*C40</f>
        <v>49.7244</v>
      </c>
    </row>
    <row r="41" spans="1:9" ht="15">
      <c r="A41" s="10" t="s">
        <v>30</v>
      </c>
      <c r="B41" s="10" t="s">
        <v>13</v>
      </c>
      <c r="C41" s="11">
        <v>7.5</v>
      </c>
      <c r="D41" s="7" t="s">
        <v>17</v>
      </c>
      <c r="E41" s="12" t="s">
        <v>111</v>
      </c>
      <c r="F41" s="37">
        <v>30</v>
      </c>
      <c r="G41" s="37">
        <f t="shared" si="2"/>
        <v>22.5</v>
      </c>
      <c r="H41" s="47">
        <v>33</v>
      </c>
      <c r="I41" s="47">
        <f t="shared" si="3"/>
        <v>49.50000000000001</v>
      </c>
    </row>
    <row r="42" spans="1:9" ht="15">
      <c r="A42" s="6" t="s">
        <v>36</v>
      </c>
      <c r="B42" s="6" t="s">
        <v>13</v>
      </c>
      <c r="C42" s="8">
        <v>10.44</v>
      </c>
      <c r="D42" s="7" t="s">
        <v>17</v>
      </c>
      <c r="E42" s="7" t="s">
        <v>35</v>
      </c>
      <c r="F42" s="37">
        <v>30</v>
      </c>
      <c r="G42" s="37">
        <f t="shared" si="2"/>
        <v>31.32</v>
      </c>
      <c r="H42" s="47">
        <v>33</v>
      </c>
      <c r="I42" s="47">
        <f t="shared" si="3"/>
        <v>68.904</v>
      </c>
    </row>
    <row r="43" spans="1:9" ht="15">
      <c r="A43" s="6" t="s">
        <v>38</v>
      </c>
      <c r="B43" s="6" t="s">
        <v>13</v>
      </c>
      <c r="C43" s="8">
        <v>8.911</v>
      </c>
      <c r="D43" s="7" t="s">
        <v>14</v>
      </c>
      <c r="E43" s="7" t="s">
        <v>37</v>
      </c>
      <c r="F43" s="37">
        <v>30</v>
      </c>
      <c r="G43" s="37">
        <f t="shared" si="2"/>
        <v>26.732999999999997</v>
      </c>
      <c r="H43" s="47">
        <v>33</v>
      </c>
      <c r="I43" s="47">
        <f t="shared" si="3"/>
        <v>58.8126</v>
      </c>
    </row>
    <row r="44" spans="1:9" ht="15.75" thickBot="1">
      <c r="A44" s="26" t="s">
        <v>40</v>
      </c>
      <c r="B44" s="26" t="s">
        <v>13</v>
      </c>
      <c r="C44" s="27">
        <v>5.99</v>
      </c>
      <c r="D44" s="28" t="s">
        <v>14</v>
      </c>
      <c r="E44" s="28" t="s">
        <v>39</v>
      </c>
      <c r="F44" s="37">
        <v>30</v>
      </c>
      <c r="G44" s="39">
        <f t="shared" si="2"/>
        <v>17.97</v>
      </c>
      <c r="H44" s="47">
        <v>33</v>
      </c>
      <c r="I44" s="47">
        <f t="shared" si="3"/>
        <v>39.534000000000006</v>
      </c>
    </row>
    <row r="45" spans="1:9" ht="14.25" customHeight="1">
      <c r="A45" s="29" t="s">
        <v>228</v>
      </c>
      <c r="B45" s="29" t="s">
        <v>13</v>
      </c>
      <c r="C45" s="30">
        <v>2.345</v>
      </c>
      <c r="D45" s="25" t="s">
        <v>17</v>
      </c>
      <c r="E45" s="31" t="s">
        <v>229</v>
      </c>
      <c r="F45" s="37">
        <v>30</v>
      </c>
      <c r="G45" s="38">
        <f t="shared" si="2"/>
        <v>7.035</v>
      </c>
      <c r="H45" s="47">
        <v>33</v>
      </c>
      <c r="I45" s="47">
        <f t="shared" si="3"/>
        <v>15.477000000000002</v>
      </c>
    </row>
    <row r="46" spans="1:9" ht="20.25" customHeight="1">
      <c r="A46" s="10" t="s">
        <v>230</v>
      </c>
      <c r="B46" s="10" t="s">
        <v>13</v>
      </c>
      <c r="C46" s="11">
        <v>2.481</v>
      </c>
      <c r="D46" s="7" t="s">
        <v>14</v>
      </c>
      <c r="E46" s="12" t="s">
        <v>37</v>
      </c>
      <c r="F46" s="37">
        <v>30</v>
      </c>
      <c r="G46" s="37">
        <f t="shared" si="2"/>
        <v>7.443</v>
      </c>
      <c r="H46" s="47">
        <v>33</v>
      </c>
      <c r="I46" s="47">
        <f t="shared" si="3"/>
        <v>16.3746</v>
      </c>
    </row>
    <row r="47" spans="1:9" ht="18" customHeight="1">
      <c r="A47" s="10" t="s">
        <v>231</v>
      </c>
      <c r="B47" s="10" t="s">
        <v>13</v>
      </c>
      <c r="C47" s="11">
        <v>2.382</v>
      </c>
      <c r="D47" s="7" t="s">
        <v>14</v>
      </c>
      <c r="E47" s="12" t="s">
        <v>37</v>
      </c>
      <c r="F47" s="37">
        <v>30</v>
      </c>
      <c r="G47" s="37">
        <f t="shared" si="2"/>
        <v>7.146000000000001</v>
      </c>
      <c r="H47" s="47">
        <v>33</v>
      </c>
      <c r="I47" s="47">
        <f t="shared" si="3"/>
        <v>15.721200000000001</v>
      </c>
    </row>
    <row r="48" spans="1:9" ht="20.25" customHeight="1">
      <c r="A48" s="6" t="s">
        <v>232</v>
      </c>
      <c r="B48" s="6" t="s">
        <v>13</v>
      </c>
      <c r="C48" s="8">
        <v>2.314</v>
      </c>
      <c r="D48" s="7" t="s">
        <v>14</v>
      </c>
      <c r="E48" s="12" t="s">
        <v>37</v>
      </c>
      <c r="F48" s="37">
        <v>30</v>
      </c>
      <c r="G48" s="37">
        <f t="shared" si="2"/>
        <v>6.942</v>
      </c>
      <c r="H48" s="47">
        <v>33</v>
      </c>
      <c r="I48" s="47">
        <f t="shared" si="3"/>
        <v>15.272400000000001</v>
      </c>
    </row>
    <row r="49" spans="1:9" ht="18.75" customHeight="1">
      <c r="A49" s="6" t="s">
        <v>233</v>
      </c>
      <c r="B49" s="6" t="s">
        <v>13</v>
      </c>
      <c r="C49" s="8">
        <v>3.845</v>
      </c>
      <c r="D49" s="7" t="s">
        <v>14</v>
      </c>
      <c r="E49" s="7" t="s">
        <v>37</v>
      </c>
      <c r="F49" s="37">
        <v>30</v>
      </c>
      <c r="G49" s="37">
        <f t="shared" si="2"/>
        <v>11.535</v>
      </c>
      <c r="H49" s="47">
        <v>33</v>
      </c>
      <c r="I49" s="47">
        <f t="shared" si="3"/>
        <v>25.377000000000002</v>
      </c>
    </row>
    <row r="50" spans="1:9" ht="15">
      <c r="A50" s="6" t="s">
        <v>234</v>
      </c>
      <c r="B50" s="6" t="s">
        <v>13</v>
      </c>
      <c r="C50" s="8">
        <v>3.78</v>
      </c>
      <c r="D50" s="7" t="s">
        <v>14</v>
      </c>
      <c r="E50" s="7" t="s">
        <v>37</v>
      </c>
      <c r="F50" s="37">
        <v>30</v>
      </c>
      <c r="G50" s="37">
        <f t="shared" si="2"/>
        <v>11.34</v>
      </c>
      <c r="H50" s="47">
        <v>33</v>
      </c>
      <c r="I50" s="47">
        <f t="shared" si="3"/>
        <v>24.948</v>
      </c>
    </row>
    <row r="51" spans="1:9" ht="13.5" customHeight="1">
      <c r="A51" s="6" t="s">
        <v>235</v>
      </c>
      <c r="B51" s="6" t="s">
        <v>13</v>
      </c>
      <c r="C51" s="8">
        <v>2.131</v>
      </c>
      <c r="D51" s="7" t="s">
        <v>14</v>
      </c>
      <c r="E51" s="7" t="s">
        <v>37</v>
      </c>
      <c r="F51" s="37">
        <v>30</v>
      </c>
      <c r="G51" s="37">
        <f t="shared" si="2"/>
        <v>6.392999999999999</v>
      </c>
      <c r="H51" s="47">
        <v>33</v>
      </c>
      <c r="I51" s="47">
        <f t="shared" si="3"/>
        <v>14.0646</v>
      </c>
    </row>
    <row r="52" spans="1:9" ht="15">
      <c r="A52" s="6" t="s">
        <v>236</v>
      </c>
      <c r="B52" s="6" t="s">
        <v>13</v>
      </c>
      <c r="C52" s="8">
        <v>3.802</v>
      </c>
      <c r="D52" s="7" t="s">
        <v>14</v>
      </c>
      <c r="E52" s="7" t="s">
        <v>37</v>
      </c>
      <c r="F52" s="37">
        <v>30</v>
      </c>
      <c r="G52" s="37">
        <f t="shared" si="2"/>
        <v>11.406</v>
      </c>
      <c r="H52" s="47">
        <v>33</v>
      </c>
      <c r="I52" s="47">
        <f t="shared" si="3"/>
        <v>25.093200000000003</v>
      </c>
    </row>
    <row r="53" spans="1:9" ht="15">
      <c r="A53" s="6" t="s">
        <v>237</v>
      </c>
      <c r="B53" s="6" t="s">
        <v>13</v>
      </c>
      <c r="C53" s="8">
        <v>3.2</v>
      </c>
      <c r="D53" s="7" t="s">
        <v>14</v>
      </c>
      <c r="E53" s="7" t="s">
        <v>37</v>
      </c>
      <c r="F53" s="37">
        <v>30</v>
      </c>
      <c r="G53" s="37">
        <f t="shared" si="2"/>
        <v>9.600000000000001</v>
      </c>
      <c r="H53" s="47">
        <v>33</v>
      </c>
      <c r="I53" s="47">
        <f t="shared" si="3"/>
        <v>21.120000000000005</v>
      </c>
    </row>
    <row r="54" spans="1:9" ht="18" customHeight="1">
      <c r="A54" s="6" t="s">
        <v>238</v>
      </c>
      <c r="B54" s="6" t="s">
        <v>13</v>
      </c>
      <c r="C54" s="8">
        <v>4.721</v>
      </c>
      <c r="D54" s="7" t="s">
        <v>14</v>
      </c>
      <c r="E54" s="7" t="s">
        <v>39</v>
      </c>
      <c r="F54" s="37">
        <v>30</v>
      </c>
      <c r="G54" s="37">
        <f t="shared" si="2"/>
        <v>14.163</v>
      </c>
      <c r="H54" s="47">
        <v>33</v>
      </c>
      <c r="I54" s="47">
        <f t="shared" si="3"/>
        <v>31.158600000000003</v>
      </c>
    </row>
    <row r="55" spans="1:9" ht="18" customHeight="1">
      <c r="A55" s="6" t="s">
        <v>239</v>
      </c>
      <c r="B55" s="6" t="s">
        <v>13</v>
      </c>
      <c r="C55" s="8">
        <v>4.039</v>
      </c>
      <c r="D55" s="7" t="s">
        <v>17</v>
      </c>
      <c r="E55" s="7" t="s">
        <v>35</v>
      </c>
      <c r="F55" s="37">
        <v>30</v>
      </c>
      <c r="G55" s="37">
        <f t="shared" si="2"/>
        <v>12.116999999999999</v>
      </c>
      <c r="H55" s="47">
        <v>33</v>
      </c>
      <c r="I55" s="47">
        <f t="shared" si="3"/>
        <v>26.6574</v>
      </c>
    </row>
    <row r="56" spans="1:9" ht="15.75" customHeight="1">
      <c r="A56" s="6" t="s">
        <v>240</v>
      </c>
      <c r="B56" s="6" t="s">
        <v>13</v>
      </c>
      <c r="C56" s="8">
        <v>2.318</v>
      </c>
      <c r="D56" s="7" t="s">
        <v>17</v>
      </c>
      <c r="E56" s="7" t="s">
        <v>35</v>
      </c>
      <c r="F56" s="37">
        <v>30</v>
      </c>
      <c r="G56" s="37">
        <f t="shared" si="2"/>
        <v>6.954000000000001</v>
      </c>
      <c r="H56" s="47">
        <v>33</v>
      </c>
      <c r="I56" s="47">
        <f t="shared" si="3"/>
        <v>15.298800000000002</v>
      </c>
    </row>
    <row r="57" spans="1:9" ht="15" customHeight="1">
      <c r="A57" s="6" t="s">
        <v>241</v>
      </c>
      <c r="B57" s="6" t="s">
        <v>13</v>
      </c>
      <c r="C57" s="8">
        <v>2.272</v>
      </c>
      <c r="D57" s="7" t="s">
        <v>17</v>
      </c>
      <c r="E57" s="7" t="s">
        <v>35</v>
      </c>
      <c r="F57" s="37">
        <v>30</v>
      </c>
      <c r="G57" s="37">
        <f t="shared" si="2"/>
        <v>6.815999999999999</v>
      </c>
      <c r="H57" s="47">
        <v>33</v>
      </c>
      <c r="I57" s="47">
        <f t="shared" si="3"/>
        <v>14.9952</v>
      </c>
    </row>
    <row r="58" spans="1:9" ht="20.25" customHeight="1">
      <c r="A58" s="6" t="s">
        <v>242</v>
      </c>
      <c r="B58" s="6" t="s">
        <v>13</v>
      </c>
      <c r="C58" s="8">
        <v>2.681</v>
      </c>
      <c r="D58" s="7" t="s">
        <v>17</v>
      </c>
      <c r="E58" s="7" t="s">
        <v>35</v>
      </c>
      <c r="F58" s="37">
        <v>30</v>
      </c>
      <c r="G58" s="37">
        <f t="shared" si="2"/>
        <v>8.043</v>
      </c>
      <c r="H58" s="47">
        <v>33</v>
      </c>
      <c r="I58" s="47">
        <f t="shared" si="3"/>
        <v>17.6946</v>
      </c>
    </row>
    <row r="59" spans="1:9" ht="17.25" customHeight="1">
      <c r="A59" s="6" t="s">
        <v>243</v>
      </c>
      <c r="B59" s="6" t="s">
        <v>13</v>
      </c>
      <c r="C59" s="8">
        <v>2.23</v>
      </c>
      <c r="D59" s="7" t="s">
        <v>17</v>
      </c>
      <c r="E59" s="7" t="s">
        <v>244</v>
      </c>
      <c r="F59" s="37">
        <v>30</v>
      </c>
      <c r="G59" s="37">
        <f t="shared" si="2"/>
        <v>6.6899999999999995</v>
      </c>
      <c r="H59" s="47">
        <v>33</v>
      </c>
      <c r="I59" s="47">
        <f t="shared" si="3"/>
        <v>14.718000000000002</v>
      </c>
    </row>
    <row r="60" spans="1:9" ht="18.75" customHeight="1">
      <c r="A60" s="6" t="s">
        <v>245</v>
      </c>
      <c r="B60" s="6" t="s">
        <v>13</v>
      </c>
      <c r="C60" s="8">
        <v>3.001</v>
      </c>
      <c r="D60" s="7" t="s">
        <v>14</v>
      </c>
      <c r="E60" s="7" t="s">
        <v>37</v>
      </c>
      <c r="F60" s="37">
        <v>30</v>
      </c>
      <c r="G60" s="37">
        <f t="shared" si="2"/>
        <v>9.003</v>
      </c>
      <c r="H60" s="47">
        <v>33</v>
      </c>
      <c r="I60" s="47">
        <f t="shared" si="3"/>
        <v>19.8066</v>
      </c>
    </row>
    <row r="61" spans="1:9" ht="22.5" customHeight="1" thickBot="1">
      <c r="A61" s="6" t="s">
        <v>246</v>
      </c>
      <c r="B61" s="6" t="s">
        <v>13</v>
      </c>
      <c r="C61" s="8">
        <v>3.602</v>
      </c>
      <c r="D61" s="7" t="s">
        <v>17</v>
      </c>
      <c r="E61" s="7" t="s">
        <v>247</v>
      </c>
      <c r="F61" s="37">
        <v>30</v>
      </c>
      <c r="G61" s="40">
        <f t="shared" si="2"/>
        <v>10.806</v>
      </c>
      <c r="H61" s="49">
        <v>33</v>
      </c>
      <c r="I61" s="47">
        <f t="shared" si="3"/>
        <v>23.773200000000003</v>
      </c>
    </row>
    <row r="62" spans="1:8" ht="19.5" thickBot="1">
      <c r="A62" s="1"/>
      <c r="B62" s="1"/>
      <c r="C62" s="21">
        <f>SUM(C39:C61)</f>
        <v>99.91200000000002</v>
      </c>
      <c r="D62" s="3"/>
      <c r="E62" s="3"/>
      <c r="G62" s="48">
        <f>SUM(G39:G61)</f>
        <v>299.73599999999993</v>
      </c>
      <c r="H62" s="50"/>
    </row>
    <row r="63" spans="1:8" ht="15.75" thickBot="1">
      <c r="A63" s="1"/>
      <c r="B63" s="1"/>
      <c r="C63" s="9"/>
      <c r="D63" s="3"/>
      <c r="E63" s="3"/>
      <c r="H63" s="50"/>
    </row>
    <row r="64" spans="1:9" ht="15" customHeight="1" thickBot="1">
      <c r="A64" s="53" t="s">
        <v>7</v>
      </c>
      <c r="B64" s="54"/>
      <c r="C64" s="54"/>
      <c r="D64" s="54"/>
      <c r="E64" s="54"/>
      <c r="F64" s="54"/>
      <c r="G64" s="54"/>
      <c r="H64" s="54"/>
      <c r="I64" s="55"/>
    </row>
    <row r="65" spans="1:9" ht="57">
      <c r="A65" s="17" t="s">
        <v>8</v>
      </c>
      <c r="B65" s="17" t="s">
        <v>9</v>
      </c>
      <c r="C65" s="18" t="s">
        <v>10</v>
      </c>
      <c r="D65" s="18" t="s">
        <v>11</v>
      </c>
      <c r="E65" s="18" t="s">
        <v>12</v>
      </c>
      <c r="F65" s="33" t="s">
        <v>271</v>
      </c>
      <c r="G65" s="34" t="s">
        <v>272</v>
      </c>
      <c r="H65" s="17" t="s">
        <v>343</v>
      </c>
      <c r="I65" s="17" t="s">
        <v>342</v>
      </c>
    </row>
    <row r="66" spans="1:9" ht="45.75" customHeight="1">
      <c r="A66" s="6" t="s">
        <v>82</v>
      </c>
      <c r="B66" s="6" t="s">
        <v>79</v>
      </c>
      <c r="C66" s="8">
        <v>49.999</v>
      </c>
      <c r="D66" s="7" t="s">
        <v>17</v>
      </c>
      <c r="E66" s="7" t="s">
        <v>80</v>
      </c>
      <c r="F66" s="37">
        <v>30</v>
      </c>
      <c r="G66" s="37">
        <f aca="true" t="shared" si="4" ref="G66:G72">10%*$F$7*C66</f>
        <v>149.997</v>
      </c>
      <c r="H66" s="47">
        <v>33</v>
      </c>
      <c r="I66" s="47">
        <f aca="true" t="shared" si="5" ref="I66:I129">20%*H66*C66</f>
        <v>329.99340000000007</v>
      </c>
    </row>
    <row r="67" spans="1:9" ht="50.25" customHeight="1">
      <c r="A67" s="6" t="s">
        <v>83</v>
      </c>
      <c r="B67" s="6" t="s">
        <v>79</v>
      </c>
      <c r="C67" s="8">
        <v>101.557</v>
      </c>
      <c r="D67" s="7" t="s">
        <v>17</v>
      </c>
      <c r="E67" s="7" t="s">
        <v>81</v>
      </c>
      <c r="F67" s="37">
        <v>30</v>
      </c>
      <c r="G67" s="37">
        <f t="shared" si="4"/>
        <v>304.671</v>
      </c>
      <c r="H67" s="47">
        <v>33</v>
      </c>
      <c r="I67" s="47">
        <f t="shared" si="5"/>
        <v>670.2762</v>
      </c>
    </row>
    <row r="68" spans="1:9" ht="15">
      <c r="A68" s="6" t="s">
        <v>84</v>
      </c>
      <c r="B68" s="6" t="s">
        <v>13</v>
      </c>
      <c r="C68" s="8">
        <v>12.257</v>
      </c>
      <c r="D68" s="7" t="s">
        <v>17</v>
      </c>
      <c r="E68" s="7" t="s">
        <v>69</v>
      </c>
      <c r="F68" s="37">
        <v>30</v>
      </c>
      <c r="G68" s="37">
        <f t="shared" si="4"/>
        <v>36.771</v>
      </c>
      <c r="H68" s="47">
        <v>33</v>
      </c>
      <c r="I68" s="47">
        <f t="shared" si="5"/>
        <v>80.89620000000001</v>
      </c>
    </row>
    <row r="69" spans="1:9" ht="15">
      <c r="A69" s="6" t="s">
        <v>85</v>
      </c>
      <c r="B69" s="6" t="s">
        <v>13</v>
      </c>
      <c r="C69" s="8">
        <v>75.975</v>
      </c>
      <c r="D69" s="7" t="s">
        <v>17</v>
      </c>
      <c r="E69" s="7" t="s">
        <v>69</v>
      </c>
      <c r="F69" s="37">
        <v>30</v>
      </c>
      <c r="G69" s="37">
        <f t="shared" si="4"/>
        <v>227.92499999999998</v>
      </c>
      <c r="H69" s="47">
        <v>33</v>
      </c>
      <c r="I69" s="47">
        <f t="shared" si="5"/>
        <v>501.435</v>
      </c>
    </row>
    <row r="70" spans="1:9" ht="15">
      <c r="A70" s="6" t="s">
        <v>87</v>
      </c>
      <c r="B70" s="6" t="s">
        <v>13</v>
      </c>
      <c r="C70" s="8">
        <v>18.157</v>
      </c>
      <c r="D70" s="7" t="s">
        <v>17</v>
      </c>
      <c r="E70" s="7" t="s">
        <v>69</v>
      </c>
      <c r="F70" s="37">
        <v>30</v>
      </c>
      <c r="G70" s="37">
        <f t="shared" si="4"/>
        <v>54.471000000000004</v>
      </c>
      <c r="H70" s="47">
        <v>33</v>
      </c>
      <c r="I70" s="47">
        <f t="shared" si="5"/>
        <v>119.8362</v>
      </c>
    </row>
    <row r="71" spans="1:9" ht="30" customHeight="1">
      <c r="A71" s="6" t="s">
        <v>86</v>
      </c>
      <c r="B71" s="6" t="s">
        <v>16</v>
      </c>
      <c r="C71" s="8">
        <v>9.316</v>
      </c>
      <c r="D71" s="7" t="s">
        <v>17</v>
      </c>
      <c r="E71" s="7" t="s">
        <v>69</v>
      </c>
      <c r="F71" s="37">
        <v>30</v>
      </c>
      <c r="G71" s="37">
        <f t="shared" si="4"/>
        <v>27.948</v>
      </c>
      <c r="H71" s="47">
        <v>33</v>
      </c>
      <c r="I71" s="47">
        <f t="shared" si="5"/>
        <v>61.48560000000001</v>
      </c>
    </row>
    <row r="72" spans="1:9" ht="15">
      <c r="A72" s="6" t="s">
        <v>89</v>
      </c>
      <c r="B72" s="6" t="s">
        <v>13</v>
      </c>
      <c r="C72" s="8">
        <v>64.637</v>
      </c>
      <c r="D72" s="7" t="s">
        <v>17</v>
      </c>
      <c r="E72" s="7" t="s">
        <v>88</v>
      </c>
      <c r="F72" s="37">
        <v>30</v>
      </c>
      <c r="G72" s="37">
        <f t="shared" si="4"/>
        <v>193.911</v>
      </c>
      <c r="H72" s="47">
        <v>33</v>
      </c>
      <c r="I72" s="47">
        <f t="shared" si="5"/>
        <v>426.60420000000005</v>
      </c>
    </row>
    <row r="73" spans="1:9" ht="15">
      <c r="A73" s="6" t="s">
        <v>91</v>
      </c>
      <c r="B73" s="6" t="s">
        <v>13</v>
      </c>
      <c r="C73" s="8">
        <v>8.893</v>
      </c>
      <c r="D73" s="7" t="s">
        <v>67</v>
      </c>
      <c r="E73" s="7" t="s">
        <v>78</v>
      </c>
      <c r="F73" s="37">
        <v>30</v>
      </c>
      <c r="G73" s="37" t="e">
        <f>10%*$F$7*#REF!</f>
        <v>#REF!</v>
      </c>
      <c r="H73" s="47">
        <v>33</v>
      </c>
      <c r="I73" s="47">
        <f t="shared" si="5"/>
        <v>58.69380000000001</v>
      </c>
    </row>
    <row r="74" spans="1:9" ht="15">
      <c r="A74" s="6" t="s">
        <v>105</v>
      </c>
      <c r="B74" s="6" t="s">
        <v>13</v>
      </c>
      <c r="C74" s="8">
        <v>21.978</v>
      </c>
      <c r="D74" s="7" t="s">
        <v>17</v>
      </c>
      <c r="E74" s="7" t="s">
        <v>69</v>
      </c>
      <c r="F74" s="37">
        <v>30</v>
      </c>
      <c r="G74" s="37" t="e">
        <f>10%*$F$7*#REF!</f>
        <v>#REF!</v>
      </c>
      <c r="H74" s="47">
        <v>33</v>
      </c>
      <c r="I74" s="47">
        <f t="shared" si="5"/>
        <v>145.05480000000003</v>
      </c>
    </row>
    <row r="75" spans="1:9" ht="30">
      <c r="A75" s="6" t="s">
        <v>106</v>
      </c>
      <c r="B75" s="6" t="s">
        <v>16</v>
      </c>
      <c r="C75" s="8">
        <v>14.045</v>
      </c>
      <c r="D75" s="7" t="s">
        <v>17</v>
      </c>
      <c r="E75" s="7" t="s">
        <v>69</v>
      </c>
      <c r="F75" s="37">
        <v>30</v>
      </c>
      <c r="G75" s="37">
        <f>10%*$F$7*C73</f>
        <v>26.679000000000002</v>
      </c>
      <c r="H75" s="47">
        <v>33</v>
      </c>
      <c r="I75" s="47">
        <f t="shared" si="5"/>
        <v>92.697</v>
      </c>
    </row>
    <row r="76" spans="1:9" ht="30">
      <c r="A76" s="6" t="s">
        <v>107</v>
      </c>
      <c r="B76" s="6" t="s">
        <v>16</v>
      </c>
      <c r="C76" s="8">
        <v>5.508</v>
      </c>
      <c r="D76" s="7" t="s">
        <v>17</v>
      </c>
      <c r="E76" s="7" t="s">
        <v>69</v>
      </c>
      <c r="F76" s="37">
        <v>30</v>
      </c>
      <c r="G76" s="37" t="e">
        <f>10%*$F$7*#REF!</f>
        <v>#REF!</v>
      </c>
      <c r="H76" s="47">
        <v>33</v>
      </c>
      <c r="I76" s="47">
        <f t="shared" si="5"/>
        <v>36.3528</v>
      </c>
    </row>
    <row r="77" spans="1:9" ht="15">
      <c r="A77" s="6" t="s">
        <v>108</v>
      </c>
      <c r="B77" s="6" t="s">
        <v>13</v>
      </c>
      <c r="C77" s="8">
        <v>8.342</v>
      </c>
      <c r="D77" s="7" t="s">
        <v>17</v>
      </c>
      <c r="E77" s="7" t="s">
        <v>69</v>
      </c>
      <c r="F77" s="37">
        <v>30</v>
      </c>
      <c r="G77" s="37" t="e">
        <f>10%*$F$7*#REF!</f>
        <v>#REF!</v>
      </c>
      <c r="H77" s="47">
        <v>33</v>
      </c>
      <c r="I77" s="47">
        <f t="shared" si="5"/>
        <v>55.05720000000001</v>
      </c>
    </row>
    <row r="78" spans="1:9" ht="15">
      <c r="A78" s="6" t="s">
        <v>113</v>
      </c>
      <c r="B78" s="6" t="s">
        <v>13</v>
      </c>
      <c r="C78" s="8">
        <v>6.439</v>
      </c>
      <c r="D78" s="7" t="s">
        <v>17</v>
      </c>
      <c r="E78" s="7" t="s">
        <v>69</v>
      </c>
      <c r="F78" s="37">
        <v>30</v>
      </c>
      <c r="G78" s="37" t="e">
        <f>10%*$F$7*#REF!</f>
        <v>#REF!</v>
      </c>
      <c r="H78" s="47">
        <v>33</v>
      </c>
      <c r="I78" s="47">
        <f t="shared" si="5"/>
        <v>42.497400000000006</v>
      </c>
    </row>
    <row r="79" spans="1:9" ht="15">
      <c r="A79" s="6" t="s">
        <v>114</v>
      </c>
      <c r="B79" s="6" t="s">
        <v>13</v>
      </c>
      <c r="C79" s="8">
        <v>5.388</v>
      </c>
      <c r="D79" s="7" t="s">
        <v>17</v>
      </c>
      <c r="E79" s="7" t="s">
        <v>92</v>
      </c>
      <c r="F79" s="37">
        <v>30</v>
      </c>
      <c r="G79" s="37" t="e">
        <f>10%*$F$7*#REF!</f>
        <v>#REF!</v>
      </c>
      <c r="H79" s="47">
        <v>33</v>
      </c>
      <c r="I79" s="47">
        <f t="shared" si="5"/>
        <v>35.5608</v>
      </c>
    </row>
    <row r="80" spans="1:9" ht="15">
      <c r="A80" s="6" t="s">
        <v>115</v>
      </c>
      <c r="B80" s="6" t="s">
        <v>13</v>
      </c>
      <c r="C80" s="8">
        <v>8.246</v>
      </c>
      <c r="D80" s="7" t="s">
        <v>17</v>
      </c>
      <c r="E80" s="7" t="s">
        <v>92</v>
      </c>
      <c r="F80" s="37">
        <v>30</v>
      </c>
      <c r="G80" s="37">
        <f aca="true" t="shared" si="6" ref="G80:G87">10%*$F$7*C74</f>
        <v>65.934</v>
      </c>
      <c r="H80" s="47">
        <v>33</v>
      </c>
      <c r="I80" s="47">
        <f t="shared" si="5"/>
        <v>54.42360000000001</v>
      </c>
    </row>
    <row r="81" spans="1:9" ht="29.25" customHeight="1">
      <c r="A81" s="6" t="s">
        <v>116</v>
      </c>
      <c r="B81" s="6" t="s">
        <v>13</v>
      </c>
      <c r="C81" s="8">
        <v>8.183</v>
      </c>
      <c r="D81" s="7" t="s">
        <v>17</v>
      </c>
      <c r="E81" s="7" t="s">
        <v>93</v>
      </c>
      <c r="F81" s="37">
        <v>30</v>
      </c>
      <c r="G81" s="37">
        <f t="shared" si="6"/>
        <v>42.135</v>
      </c>
      <c r="H81" s="47">
        <v>33</v>
      </c>
      <c r="I81" s="47">
        <f t="shared" si="5"/>
        <v>54.0078</v>
      </c>
    </row>
    <row r="82" spans="1:9" ht="28.5" customHeight="1">
      <c r="A82" s="6" t="s">
        <v>117</v>
      </c>
      <c r="B82" s="6" t="s">
        <v>13</v>
      </c>
      <c r="C82" s="8">
        <v>14.597</v>
      </c>
      <c r="D82" s="7" t="s">
        <v>17</v>
      </c>
      <c r="E82" s="7" t="s">
        <v>93</v>
      </c>
      <c r="F82" s="37">
        <v>30</v>
      </c>
      <c r="G82" s="38">
        <f t="shared" si="6"/>
        <v>16.524</v>
      </c>
      <c r="H82" s="47">
        <v>33</v>
      </c>
      <c r="I82" s="47">
        <f t="shared" si="5"/>
        <v>96.34020000000001</v>
      </c>
    </row>
    <row r="83" spans="1:9" ht="15">
      <c r="A83" s="6" t="s">
        <v>118</v>
      </c>
      <c r="B83" s="6" t="s">
        <v>13</v>
      </c>
      <c r="C83" s="8">
        <v>5.9</v>
      </c>
      <c r="D83" s="7" t="s">
        <v>65</v>
      </c>
      <c r="E83" s="7" t="s">
        <v>94</v>
      </c>
      <c r="F83" s="37">
        <v>30</v>
      </c>
      <c r="G83" s="37">
        <f t="shared" si="6"/>
        <v>25.026000000000003</v>
      </c>
      <c r="H83" s="47">
        <v>33</v>
      </c>
      <c r="I83" s="47">
        <f t="shared" si="5"/>
        <v>38.940000000000005</v>
      </c>
    </row>
    <row r="84" spans="1:9" ht="15">
      <c r="A84" s="6" t="s">
        <v>119</v>
      </c>
      <c r="B84" s="6" t="s">
        <v>13</v>
      </c>
      <c r="C84" s="8">
        <v>15.649</v>
      </c>
      <c r="D84" s="7" t="s">
        <v>65</v>
      </c>
      <c r="E84" s="7" t="s">
        <v>94</v>
      </c>
      <c r="F84" s="37">
        <v>30</v>
      </c>
      <c r="G84" s="37">
        <f t="shared" si="6"/>
        <v>19.317</v>
      </c>
      <c r="H84" s="47">
        <v>33</v>
      </c>
      <c r="I84" s="47">
        <f t="shared" si="5"/>
        <v>103.2834</v>
      </c>
    </row>
    <row r="85" spans="1:9" ht="15">
      <c r="A85" s="6" t="s">
        <v>120</v>
      </c>
      <c r="B85" s="6" t="s">
        <v>13</v>
      </c>
      <c r="C85" s="8">
        <v>13.617</v>
      </c>
      <c r="D85" s="7" t="s">
        <v>65</v>
      </c>
      <c r="E85" s="7" t="s">
        <v>94</v>
      </c>
      <c r="F85" s="37">
        <v>30</v>
      </c>
      <c r="G85" s="37">
        <f t="shared" si="6"/>
        <v>16.164</v>
      </c>
      <c r="H85" s="47">
        <v>33</v>
      </c>
      <c r="I85" s="47">
        <f t="shared" si="5"/>
        <v>89.8722</v>
      </c>
    </row>
    <row r="86" spans="1:9" ht="15">
      <c r="A86" s="6" t="s">
        <v>121</v>
      </c>
      <c r="B86" s="6" t="s">
        <v>13</v>
      </c>
      <c r="C86" s="8">
        <v>5.931</v>
      </c>
      <c r="D86" s="7" t="s">
        <v>65</v>
      </c>
      <c r="E86" s="7" t="s">
        <v>94</v>
      </c>
      <c r="F86" s="37">
        <v>30</v>
      </c>
      <c r="G86" s="37">
        <f t="shared" si="6"/>
        <v>24.738</v>
      </c>
      <c r="H86" s="47">
        <v>33</v>
      </c>
      <c r="I86" s="47">
        <f t="shared" si="5"/>
        <v>39.144600000000004</v>
      </c>
    </row>
    <row r="87" spans="1:9" ht="15">
      <c r="A87" s="6" t="s">
        <v>122</v>
      </c>
      <c r="B87" s="6" t="s">
        <v>13</v>
      </c>
      <c r="C87" s="8">
        <v>8.623</v>
      </c>
      <c r="D87" s="7" t="s">
        <v>65</v>
      </c>
      <c r="E87" s="7" t="s">
        <v>94</v>
      </c>
      <c r="F87" s="37">
        <v>30</v>
      </c>
      <c r="G87" s="37">
        <f t="shared" si="6"/>
        <v>24.549</v>
      </c>
      <c r="H87" s="47">
        <v>33</v>
      </c>
      <c r="I87" s="47">
        <f t="shared" si="5"/>
        <v>56.9118</v>
      </c>
    </row>
    <row r="88" spans="1:9" ht="15">
      <c r="A88" s="6" t="s">
        <v>123</v>
      </c>
      <c r="B88" s="6" t="s">
        <v>13</v>
      </c>
      <c r="C88" s="8">
        <v>8.699</v>
      </c>
      <c r="D88" s="7" t="s">
        <v>17</v>
      </c>
      <c r="E88" s="7" t="s">
        <v>94</v>
      </c>
      <c r="F88" s="37">
        <v>30</v>
      </c>
      <c r="G88" s="37" t="e">
        <f>10%*$F$7*#REF!</f>
        <v>#REF!</v>
      </c>
      <c r="H88" s="47">
        <v>33</v>
      </c>
      <c r="I88" s="47">
        <f t="shared" si="5"/>
        <v>57.4134</v>
      </c>
    </row>
    <row r="89" spans="1:9" ht="15">
      <c r="A89" s="6" t="s">
        <v>124</v>
      </c>
      <c r="B89" s="6" t="s">
        <v>13</v>
      </c>
      <c r="C89" s="8">
        <v>5.422</v>
      </c>
      <c r="D89" s="7" t="s">
        <v>17</v>
      </c>
      <c r="E89" s="7" t="s">
        <v>94</v>
      </c>
      <c r="F89" s="37">
        <v>30</v>
      </c>
      <c r="G89" s="37">
        <f aca="true" t="shared" si="7" ref="G89:G97">10%*$F$7*C82</f>
        <v>43.791</v>
      </c>
      <c r="H89" s="47">
        <v>33</v>
      </c>
      <c r="I89" s="47">
        <f t="shared" si="5"/>
        <v>35.7852</v>
      </c>
    </row>
    <row r="90" spans="1:9" ht="15">
      <c r="A90" s="6" t="s">
        <v>125</v>
      </c>
      <c r="B90" s="6" t="s">
        <v>13</v>
      </c>
      <c r="C90" s="8">
        <v>5.636</v>
      </c>
      <c r="D90" s="7" t="s">
        <v>17</v>
      </c>
      <c r="E90" s="7" t="s">
        <v>95</v>
      </c>
      <c r="F90" s="37">
        <v>30</v>
      </c>
      <c r="G90" s="37">
        <f t="shared" si="7"/>
        <v>17.700000000000003</v>
      </c>
      <c r="H90" s="47">
        <v>33</v>
      </c>
      <c r="I90" s="47">
        <f t="shared" si="5"/>
        <v>37.1976</v>
      </c>
    </row>
    <row r="91" spans="1:9" ht="15">
      <c r="A91" s="6" t="s">
        <v>126</v>
      </c>
      <c r="B91" s="6" t="s">
        <v>13</v>
      </c>
      <c r="C91" s="8">
        <v>7.526</v>
      </c>
      <c r="D91" s="7" t="s">
        <v>17</v>
      </c>
      <c r="E91" s="7" t="s">
        <v>88</v>
      </c>
      <c r="F91" s="37">
        <v>30</v>
      </c>
      <c r="G91" s="37">
        <f t="shared" si="7"/>
        <v>46.946999999999996</v>
      </c>
      <c r="H91" s="47">
        <v>33</v>
      </c>
      <c r="I91" s="47">
        <f t="shared" si="5"/>
        <v>49.671600000000005</v>
      </c>
    </row>
    <row r="92" spans="1:9" ht="30">
      <c r="A92" s="6" t="s">
        <v>96</v>
      </c>
      <c r="B92" s="6" t="s">
        <v>16</v>
      </c>
      <c r="C92" s="8">
        <v>5.508</v>
      </c>
      <c r="D92" s="7" t="s">
        <v>17</v>
      </c>
      <c r="E92" s="7" t="s">
        <v>88</v>
      </c>
      <c r="F92" s="37">
        <v>30</v>
      </c>
      <c r="G92" s="37">
        <f t="shared" si="7"/>
        <v>40.851</v>
      </c>
      <c r="H92" s="47">
        <v>33</v>
      </c>
      <c r="I92" s="47">
        <f t="shared" si="5"/>
        <v>36.3528</v>
      </c>
    </row>
    <row r="93" spans="1:9" ht="30">
      <c r="A93" s="6" t="s">
        <v>97</v>
      </c>
      <c r="B93" s="6" t="s">
        <v>16</v>
      </c>
      <c r="C93" s="8">
        <v>6.012</v>
      </c>
      <c r="D93" s="7" t="s">
        <v>17</v>
      </c>
      <c r="E93" s="7" t="s">
        <v>88</v>
      </c>
      <c r="F93" s="37">
        <v>30</v>
      </c>
      <c r="G93" s="37">
        <f t="shared" si="7"/>
        <v>17.793</v>
      </c>
      <c r="H93" s="47">
        <v>33</v>
      </c>
      <c r="I93" s="47">
        <f t="shared" si="5"/>
        <v>39.6792</v>
      </c>
    </row>
    <row r="94" spans="1:9" ht="30">
      <c r="A94" s="6" t="s">
        <v>98</v>
      </c>
      <c r="B94" s="6" t="s">
        <v>16</v>
      </c>
      <c r="C94" s="8">
        <v>5.186</v>
      </c>
      <c r="D94" s="7" t="s">
        <v>17</v>
      </c>
      <c r="E94" s="7" t="s">
        <v>78</v>
      </c>
      <c r="F94" s="37">
        <v>30</v>
      </c>
      <c r="G94" s="37">
        <f t="shared" si="7"/>
        <v>25.869</v>
      </c>
      <c r="H94" s="47">
        <v>33</v>
      </c>
      <c r="I94" s="47">
        <f t="shared" si="5"/>
        <v>34.2276</v>
      </c>
    </row>
    <row r="95" spans="1:9" ht="15">
      <c r="A95" s="6" t="s">
        <v>127</v>
      </c>
      <c r="B95" s="6" t="s">
        <v>13</v>
      </c>
      <c r="C95" s="8">
        <v>10.606</v>
      </c>
      <c r="D95" s="7" t="s">
        <v>17</v>
      </c>
      <c r="E95" s="7" t="s">
        <v>78</v>
      </c>
      <c r="F95" s="37">
        <v>30</v>
      </c>
      <c r="G95" s="37">
        <f t="shared" si="7"/>
        <v>26.097</v>
      </c>
      <c r="H95" s="47">
        <v>33</v>
      </c>
      <c r="I95" s="47">
        <f t="shared" si="5"/>
        <v>69.9996</v>
      </c>
    </row>
    <row r="96" spans="1:9" ht="15">
      <c r="A96" s="6" t="s">
        <v>128</v>
      </c>
      <c r="B96" s="6" t="s">
        <v>13</v>
      </c>
      <c r="C96" s="8">
        <v>19.402</v>
      </c>
      <c r="D96" s="7" t="s">
        <v>17</v>
      </c>
      <c r="E96" s="7" t="s">
        <v>78</v>
      </c>
      <c r="F96" s="37">
        <v>30</v>
      </c>
      <c r="G96" s="37">
        <f t="shared" si="7"/>
        <v>16.266</v>
      </c>
      <c r="H96" s="47">
        <v>33</v>
      </c>
      <c r="I96" s="47">
        <f t="shared" si="5"/>
        <v>128.0532</v>
      </c>
    </row>
    <row r="97" spans="1:9" ht="15">
      <c r="A97" s="6" t="s">
        <v>129</v>
      </c>
      <c r="B97" s="6" t="s">
        <v>13</v>
      </c>
      <c r="C97" s="8">
        <v>15.004</v>
      </c>
      <c r="D97" s="7" t="s">
        <v>17</v>
      </c>
      <c r="E97" s="7" t="s">
        <v>78</v>
      </c>
      <c r="F97" s="37">
        <v>30</v>
      </c>
      <c r="G97" s="37">
        <f t="shared" si="7"/>
        <v>16.908</v>
      </c>
      <c r="H97" s="47">
        <v>33</v>
      </c>
      <c r="I97" s="47">
        <f t="shared" si="5"/>
        <v>99.02640000000001</v>
      </c>
    </row>
    <row r="98" spans="1:9" ht="15">
      <c r="A98" s="6" t="s">
        <v>130</v>
      </c>
      <c r="B98" s="6" t="s">
        <v>13</v>
      </c>
      <c r="C98" s="8">
        <v>11.83</v>
      </c>
      <c r="D98" s="7" t="s">
        <v>17</v>
      </c>
      <c r="E98" s="7" t="s">
        <v>78</v>
      </c>
      <c r="F98" s="37">
        <v>30</v>
      </c>
      <c r="G98" s="37" t="e">
        <f>10%*$F$7*#REF!</f>
        <v>#REF!</v>
      </c>
      <c r="H98" s="47">
        <v>33</v>
      </c>
      <c r="I98" s="47">
        <f t="shared" si="5"/>
        <v>78.078</v>
      </c>
    </row>
    <row r="99" spans="1:9" ht="15">
      <c r="A99" s="6" t="s">
        <v>131</v>
      </c>
      <c r="B99" s="6" t="s">
        <v>13</v>
      </c>
      <c r="C99" s="8">
        <v>5.06</v>
      </c>
      <c r="D99" s="7" t="s">
        <v>17</v>
      </c>
      <c r="E99" s="7" t="s">
        <v>78</v>
      </c>
      <c r="F99" s="37">
        <v>30</v>
      </c>
      <c r="G99" s="37" t="e">
        <f>10%*$F$7*#REF!</f>
        <v>#REF!</v>
      </c>
      <c r="H99" s="47">
        <v>33</v>
      </c>
      <c r="I99" s="47">
        <f t="shared" si="5"/>
        <v>33.396</v>
      </c>
    </row>
    <row r="100" spans="1:9" ht="15">
      <c r="A100" s="6" t="s">
        <v>132</v>
      </c>
      <c r="B100" s="6" t="s">
        <v>13</v>
      </c>
      <c r="C100" s="8">
        <v>6.437</v>
      </c>
      <c r="D100" s="7" t="s">
        <v>65</v>
      </c>
      <c r="E100" s="7" t="s">
        <v>101</v>
      </c>
      <c r="F100" s="37">
        <v>30</v>
      </c>
      <c r="G100" s="37">
        <f>10%*$F$7*C91</f>
        <v>22.578</v>
      </c>
      <c r="H100" s="47">
        <v>33</v>
      </c>
      <c r="I100" s="47">
        <f t="shared" si="5"/>
        <v>42.48420000000001</v>
      </c>
    </row>
    <row r="101" spans="1:9" ht="28.5" customHeight="1">
      <c r="A101" s="6" t="s">
        <v>99</v>
      </c>
      <c r="B101" s="6" t="s">
        <v>16</v>
      </c>
      <c r="C101" s="8">
        <v>9.201</v>
      </c>
      <c r="D101" s="7" t="s">
        <v>65</v>
      </c>
      <c r="E101" s="7" t="s">
        <v>101</v>
      </c>
      <c r="F101" s="37">
        <v>30</v>
      </c>
      <c r="G101" s="37" t="e">
        <f>10%*$F$7*#REF!</f>
        <v>#REF!</v>
      </c>
      <c r="H101" s="47">
        <v>33</v>
      </c>
      <c r="I101" s="47">
        <f t="shared" si="5"/>
        <v>60.726600000000005</v>
      </c>
    </row>
    <row r="102" spans="1:9" ht="34.5" customHeight="1">
      <c r="A102" s="6" t="s">
        <v>133</v>
      </c>
      <c r="B102" s="6" t="s">
        <v>13</v>
      </c>
      <c r="C102" s="8">
        <v>5.494</v>
      </c>
      <c r="D102" s="7" t="s">
        <v>17</v>
      </c>
      <c r="E102" s="7" t="s">
        <v>80</v>
      </c>
      <c r="F102" s="37">
        <v>30</v>
      </c>
      <c r="G102" s="37">
        <f>10%*$F$7*C92</f>
        <v>16.524</v>
      </c>
      <c r="H102" s="47">
        <v>33</v>
      </c>
      <c r="I102" s="47">
        <f t="shared" si="5"/>
        <v>36.260400000000004</v>
      </c>
    </row>
    <row r="103" spans="1:9" ht="15">
      <c r="A103" s="6" t="s">
        <v>55</v>
      </c>
      <c r="B103" s="6" t="s">
        <v>13</v>
      </c>
      <c r="C103" s="8">
        <v>6.869</v>
      </c>
      <c r="D103" s="7" t="s">
        <v>17</v>
      </c>
      <c r="E103" s="7" t="s">
        <v>80</v>
      </c>
      <c r="F103" s="37">
        <v>30</v>
      </c>
      <c r="G103" s="37" t="e">
        <f>10%*$F$7*#REF!</f>
        <v>#REF!</v>
      </c>
      <c r="H103" s="47">
        <v>33</v>
      </c>
      <c r="I103" s="47">
        <f t="shared" si="5"/>
        <v>45.3354</v>
      </c>
    </row>
    <row r="104" spans="1:9" ht="28.5" customHeight="1">
      <c r="A104" s="6" t="s">
        <v>100</v>
      </c>
      <c r="B104" s="6" t="s">
        <v>16</v>
      </c>
      <c r="C104" s="8">
        <v>7.732</v>
      </c>
      <c r="D104" s="7" t="s">
        <v>17</v>
      </c>
      <c r="E104" s="7" t="s">
        <v>80</v>
      </c>
      <c r="F104" s="37">
        <v>30</v>
      </c>
      <c r="G104" s="37">
        <f>10%*$F$7*C93</f>
        <v>18.035999999999998</v>
      </c>
      <c r="H104" s="47">
        <v>33</v>
      </c>
      <c r="I104" s="47">
        <f t="shared" si="5"/>
        <v>51.031200000000005</v>
      </c>
    </row>
    <row r="105" spans="1:9" ht="28.5" customHeight="1">
      <c r="A105" s="6" t="s">
        <v>102</v>
      </c>
      <c r="B105" s="6" t="s">
        <v>13</v>
      </c>
      <c r="C105" s="8">
        <v>6.847</v>
      </c>
      <c r="D105" s="7" t="s">
        <v>17</v>
      </c>
      <c r="E105" s="7" t="s">
        <v>80</v>
      </c>
      <c r="F105" s="37">
        <v>30</v>
      </c>
      <c r="G105" s="37">
        <f>10%*$F$7*C94</f>
        <v>15.558</v>
      </c>
      <c r="H105" s="47">
        <v>33</v>
      </c>
      <c r="I105" s="47">
        <f t="shared" si="5"/>
        <v>45.190200000000004</v>
      </c>
    </row>
    <row r="106" spans="1:9" ht="15">
      <c r="A106" s="6" t="s">
        <v>103</v>
      </c>
      <c r="B106" s="6" t="s">
        <v>13</v>
      </c>
      <c r="C106" s="8">
        <v>13.793</v>
      </c>
      <c r="D106" s="7" t="s">
        <v>17</v>
      </c>
      <c r="E106" s="7" t="s">
        <v>95</v>
      </c>
      <c r="F106" s="37">
        <v>30</v>
      </c>
      <c r="G106" s="37">
        <f>10%*$F$7*C95</f>
        <v>31.817999999999998</v>
      </c>
      <c r="H106" s="47">
        <v>33</v>
      </c>
      <c r="I106" s="47">
        <f t="shared" si="5"/>
        <v>91.0338</v>
      </c>
    </row>
    <row r="107" spans="1:9" ht="15.75" thickBot="1">
      <c r="A107" s="26" t="s">
        <v>104</v>
      </c>
      <c r="B107" s="26" t="s">
        <v>13</v>
      </c>
      <c r="C107" s="27">
        <v>8.457</v>
      </c>
      <c r="D107" s="28" t="s">
        <v>17</v>
      </c>
      <c r="E107" s="28" t="s">
        <v>95</v>
      </c>
      <c r="F107" s="37">
        <v>30</v>
      </c>
      <c r="G107" s="37" t="e">
        <f>10%*$F$7*#REF!</f>
        <v>#REF!</v>
      </c>
      <c r="H107" s="47">
        <v>33</v>
      </c>
      <c r="I107" s="47">
        <f t="shared" si="5"/>
        <v>55.81620000000001</v>
      </c>
    </row>
    <row r="108" spans="1:9" ht="15">
      <c r="A108" s="6" t="s">
        <v>135</v>
      </c>
      <c r="B108" s="6" t="s">
        <v>13</v>
      </c>
      <c r="C108" s="8">
        <v>4.977</v>
      </c>
      <c r="D108" s="7" t="s">
        <v>67</v>
      </c>
      <c r="E108" s="7" t="s">
        <v>90</v>
      </c>
      <c r="F108" s="37">
        <v>30</v>
      </c>
      <c r="G108" s="37">
        <f>10%*$F$7*C96</f>
        <v>58.206</v>
      </c>
      <c r="H108" s="47">
        <v>33</v>
      </c>
      <c r="I108" s="47">
        <f t="shared" si="5"/>
        <v>32.848200000000006</v>
      </c>
    </row>
    <row r="109" spans="1:9" ht="15">
      <c r="A109" s="6" t="s">
        <v>136</v>
      </c>
      <c r="B109" s="6" t="s">
        <v>13</v>
      </c>
      <c r="C109" s="8">
        <v>4.504</v>
      </c>
      <c r="D109" s="7" t="s">
        <v>67</v>
      </c>
      <c r="E109" s="7" t="s">
        <v>90</v>
      </c>
      <c r="F109" s="37">
        <v>30</v>
      </c>
      <c r="G109" s="37">
        <f>10%*$F$7*C97</f>
        <v>45.012</v>
      </c>
      <c r="H109" s="47">
        <v>33</v>
      </c>
      <c r="I109" s="47">
        <f t="shared" si="5"/>
        <v>29.726399999999998</v>
      </c>
    </row>
    <row r="110" spans="1:9" ht="15">
      <c r="A110" s="6" t="s">
        <v>137</v>
      </c>
      <c r="B110" s="6" t="s">
        <v>13</v>
      </c>
      <c r="C110" s="8">
        <v>3.457</v>
      </c>
      <c r="D110" s="7" t="s">
        <v>67</v>
      </c>
      <c r="E110" s="7" t="s">
        <v>90</v>
      </c>
      <c r="F110" s="37">
        <v>30</v>
      </c>
      <c r="G110" s="37">
        <f>10%*$F$7*C98</f>
        <v>35.49</v>
      </c>
      <c r="H110" s="47">
        <v>33</v>
      </c>
      <c r="I110" s="47">
        <f t="shared" si="5"/>
        <v>22.816200000000002</v>
      </c>
    </row>
    <row r="111" spans="1:9" ht="15">
      <c r="A111" s="6" t="s">
        <v>138</v>
      </c>
      <c r="B111" s="6" t="s">
        <v>13</v>
      </c>
      <c r="C111" s="8">
        <v>3.398</v>
      </c>
      <c r="D111" s="7" t="s">
        <v>67</v>
      </c>
      <c r="E111" s="7" t="s">
        <v>90</v>
      </c>
      <c r="F111" s="37">
        <v>30</v>
      </c>
      <c r="G111" s="37">
        <f>10%*$F$7*C99</f>
        <v>15.18</v>
      </c>
      <c r="H111" s="47">
        <v>33</v>
      </c>
      <c r="I111" s="47">
        <f t="shared" si="5"/>
        <v>22.426800000000004</v>
      </c>
    </row>
    <row r="112" spans="1:9" ht="15">
      <c r="A112" s="6" t="s">
        <v>139</v>
      </c>
      <c r="B112" s="6" t="s">
        <v>13</v>
      </c>
      <c r="C112" s="8">
        <v>3.612</v>
      </c>
      <c r="D112" s="7" t="s">
        <v>67</v>
      </c>
      <c r="E112" s="7" t="s">
        <v>90</v>
      </c>
      <c r="F112" s="37">
        <v>30</v>
      </c>
      <c r="G112" s="37" t="e">
        <f>10%*$F$7*#REF!</f>
        <v>#REF!</v>
      </c>
      <c r="H112" s="47">
        <v>33</v>
      </c>
      <c r="I112" s="47">
        <f t="shared" si="5"/>
        <v>23.8392</v>
      </c>
    </row>
    <row r="113" spans="1:9" ht="15">
      <c r="A113" s="6" t="s">
        <v>140</v>
      </c>
      <c r="B113" s="6" t="s">
        <v>13</v>
      </c>
      <c r="C113" s="8">
        <v>3.243</v>
      </c>
      <c r="D113" s="7" t="s">
        <v>42</v>
      </c>
      <c r="E113" s="7" t="s">
        <v>90</v>
      </c>
      <c r="F113" s="37">
        <v>30</v>
      </c>
      <c r="G113" s="37" t="e">
        <f>10%*$F$7*#REF!</f>
        <v>#REF!</v>
      </c>
      <c r="H113" s="47">
        <v>33</v>
      </c>
      <c r="I113" s="47">
        <f t="shared" si="5"/>
        <v>21.4038</v>
      </c>
    </row>
    <row r="114" spans="1:9" ht="15">
      <c r="A114" s="6" t="s">
        <v>141</v>
      </c>
      <c r="B114" s="6" t="s">
        <v>13</v>
      </c>
      <c r="C114" s="8">
        <v>3.746</v>
      </c>
      <c r="D114" s="7" t="s">
        <v>67</v>
      </c>
      <c r="E114" s="7" t="s">
        <v>90</v>
      </c>
      <c r="F114" s="37">
        <v>30</v>
      </c>
      <c r="G114" s="37">
        <f aca="true" t="shared" si="8" ref="G114:G121">10%*$F$7*C100</f>
        <v>19.311</v>
      </c>
      <c r="H114" s="47">
        <v>33</v>
      </c>
      <c r="I114" s="47">
        <f t="shared" si="5"/>
        <v>24.7236</v>
      </c>
    </row>
    <row r="115" spans="1:9" ht="29.25" customHeight="1">
      <c r="A115" s="6" t="s">
        <v>142</v>
      </c>
      <c r="B115" s="6" t="s">
        <v>13</v>
      </c>
      <c r="C115" s="8">
        <v>4.73</v>
      </c>
      <c r="D115" s="7" t="s">
        <v>17</v>
      </c>
      <c r="E115" s="7" t="s">
        <v>69</v>
      </c>
      <c r="F115" s="37">
        <v>30</v>
      </c>
      <c r="G115" s="37">
        <f t="shared" si="8"/>
        <v>27.603</v>
      </c>
      <c r="H115" s="47">
        <v>33</v>
      </c>
      <c r="I115" s="47">
        <f t="shared" si="5"/>
        <v>31.218000000000007</v>
      </c>
    </row>
    <row r="116" spans="1:9" ht="15">
      <c r="A116" s="6" t="s">
        <v>143</v>
      </c>
      <c r="B116" s="6" t="s">
        <v>13</v>
      </c>
      <c r="C116" s="8">
        <v>3.505</v>
      </c>
      <c r="D116" s="7" t="s">
        <v>17</v>
      </c>
      <c r="E116" s="7" t="s">
        <v>69</v>
      </c>
      <c r="F116" s="37">
        <v>30</v>
      </c>
      <c r="G116" s="37">
        <f t="shared" si="8"/>
        <v>16.482</v>
      </c>
      <c r="H116" s="47">
        <v>33</v>
      </c>
      <c r="I116" s="47">
        <f t="shared" si="5"/>
        <v>23.133000000000003</v>
      </c>
    </row>
    <row r="117" spans="1:9" ht="30">
      <c r="A117" s="6" t="s">
        <v>144</v>
      </c>
      <c r="B117" s="6" t="s">
        <v>16</v>
      </c>
      <c r="C117" s="8">
        <v>3.075</v>
      </c>
      <c r="D117" s="7" t="s">
        <v>17</v>
      </c>
      <c r="E117" s="7" t="s">
        <v>69</v>
      </c>
      <c r="F117" s="37">
        <v>30</v>
      </c>
      <c r="G117" s="37">
        <f t="shared" si="8"/>
        <v>20.607</v>
      </c>
      <c r="H117" s="47">
        <v>33</v>
      </c>
      <c r="I117" s="47">
        <f t="shared" si="5"/>
        <v>20.295</v>
      </c>
    </row>
    <row r="118" spans="1:9" ht="28.5" customHeight="1">
      <c r="A118" s="6" t="s">
        <v>145</v>
      </c>
      <c r="B118" s="6" t="s">
        <v>16</v>
      </c>
      <c r="C118" s="8">
        <v>4.041</v>
      </c>
      <c r="D118" s="7" t="s">
        <v>17</v>
      </c>
      <c r="E118" s="7" t="s">
        <v>69</v>
      </c>
      <c r="F118" s="37">
        <v>30</v>
      </c>
      <c r="G118" s="37">
        <f t="shared" si="8"/>
        <v>23.196</v>
      </c>
      <c r="H118" s="47">
        <v>33</v>
      </c>
      <c r="I118" s="47">
        <f t="shared" si="5"/>
        <v>26.670600000000004</v>
      </c>
    </row>
    <row r="119" spans="1:9" ht="15">
      <c r="A119" s="6" t="s">
        <v>146</v>
      </c>
      <c r="B119" s="6" t="s">
        <v>13</v>
      </c>
      <c r="C119" s="8">
        <v>3.033</v>
      </c>
      <c r="D119" s="7" t="s">
        <v>17</v>
      </c>
      <c r="E119" s="7" t="s">
        <v>69</v>
      </c>
      <c r="F119" s="37">
        <v>30</v>
      </c>
      <c r="G119" s="37">
        <f t="shared" si="8"/>
        <v>20.541</v>
      </c>
      <c r="H119" s="47">
        <v>33</v>
      </c>
      <c r="I119" s="47">
        <f t="shared" si="5"/>
        <v>20.0178</v>
      </c>
    </row>
    <row r="120" spans="1:9" ht="15">
      <c r="A120" s="6" t="s">
        <v>147</v>
      </c>
      <c r="B120" s="6" t="s">
        <v>13</v>
      </c>
      <c r="C120" s="8">
        <v>4.876</v>
      </c>
      <c r="D120" s="7" t="s">
        <v>17</v>
      </c>
      <c r="E120" s="7" t="s">
        <v>92</v>
      </c>
      <c r="F120" s="37">
        <v>30</v>
      </c>
      <c r="G120" s="37">
        <f t="shared" si="8"/>
        <v>41.379</v>
      </c>
      <c r="H120" s="47">
        <v>33</v>
      </c>
      <c r="I120" s="47">
        <f t="shared" si="5"/>
        <v>32.1816</v>
      </c>
    </row>
    <row r="121" spans="1:9" ht="15.75" thickBot="1">
      <c r="A121" s="6" t="s">
        <v>148</v>
      </c>
      <c r="B121" s="6" t="s">
        <v>13</v>
      </c>
      <c r="C121" s="8">
        <v>3.981</v>
      </c>
      <c r="D121" s="7" t="s">
        <v>17</v>
      </c>
      <c r="E121" s="7" t="s">
        <v>92</v>
      </c>
      <c r="F121" s="37">
        <v>30</v>
      </c>
      <c r="G121" s="39">
        <f t="shared" si="8"/>
        <v>25.371000000000002</v>
      </c>
      <c r="H121" s="47">
        <v>33</v>
      </c>
      <c r="I121" s="47">
        <f t="shared" si="5"/>
        <v>26.2746</v>
      </c>
    </row>
    <row r="122" spans="1:9" ht="15">
      <c r="A122" s="6" t="s">
        <v>149</v>
      </c>
      <c r="B122" s="6" t="s">
        <v>13</v>
      </c>
      <c r="C122" s="5">
        <v>3.821</v>
      </c>
      <c r="D122" s="7" t="s">
        <v>17</v>
      </c>
      <c r="E122" s="7" t="s">
        <v>92</v>
      </c>
      <c r="F122" s="37">
        <v>30</v>
      </c>
      <c r="G122" s="38" t="e">
        <f>10%*$F$7*#REF!</f>
        <v>#REF!</v>
      </c>
      <c r="H122" s="47">
        <v>33</v>
      </c>
      <c r="I122" s="47">
        <f t="shared" si="5"/>
        <v>25.218600000000002</v>
      </c>
    </row>
    <row r="123" spans="1:9" ht="15">
      <c r="A123" s="6" t="s">
        <v>150</v>
      </c>
      <c r="B123" s="6" t="s">
        <v>13</v>
      </c>
      <c r="C123" s="8">
        <v>3.461</v>
      </c>
      <c r="D123" s="7" t="s">
        <v>17</v>
      </c>
      <c r="E123" s="7" t="s">
        <v>92</v>
      </c>
      <c r="F123" s="37">
        <v>30</v>
      </c>
      <c r="G123" s="37" t="e">
        <f>10%*$F$7*#REF!</f>
        <v>#REF!</v>
      </c>
      <c r="H123" s="47">
        <v>33</v>
      </c>
      <c r="I123" s="47">
        <f t="shared" si="5"/>
        <v>22.8426</v>
      </c>
    </row>
    <row r="124" spans="1:9" ht="15">
      <c r="A124" s="6" t="s">
        <v>151</v>
      </c>
      <c r="B124" s="6" t="s">
        <v>13</v>
      </c>
      <c r="C124" s="8">
        <v>3.563</v>
      </c>
      <c r="D124" s="7" t="s">
        <v>17</v>
      </c>
      <c r="E124" s="7" t="s">
        <v>152</v>
      </c>
      <c r="F124" s="37">
        <v>30</v>
      </c>
      <c r="G124" s="37">
        <f>10%*$F$7*C108</f>
        <v>14.931000000000001</v>
      </c>
      <c r="H124" s="47">
        <v>33</v>
      </c>
      <c r="I124" s="47">
        <f t="shared" si="5"/>
        <v>23.515800000000002</v>
      </c>
    </row>
    <row r="125" spans="1:9" ht="15">
      <c r="A125" s="6" t="s">
        <v>153</v>
      </c>
      <c r="B125" s="6" t="s">
        <v>13</v>
      </c>
      <c r="C125" s="8">
        <v>3.687</v>
      </c>
      <c r="D125" s="7" t="s">
        <v>17</v>
      </c>
      <c r="E125" s="7" t="s">
        <v>152</v>
      </c>
      <c r="F125" s="37">
        <v>30</v>
      </c>
      <c r="G125" s="37">
        <f>10%*$F$7*C109</f>
        <v>13.511999999999999</v>
      </c>
      <c r="H125" s="47">
        <v>33</v>
      </c>
      <c r="I125" s="47">
        <f t="shared" si="5"/>
        <v>24.3342</v>
      </c>
    </row>
    <row r="126" spans="1:9" ht="15">
      <c r="A126" s="6" t="s">
        <v>154</v>
      </c>
      <c r="B126" s="6" t="s">
        <v>13</v>
      </c>
      <c r="C126" s="8">
        <v>4.786</v>
      </c>
      <c r="D126" s="7" t="s">
        <v>17</v>
      </c>
      <c r="E126" s="7" t="s">
        <v>152</v>
      </c>
      <c r="F126" s="37">
        <v>30</v>
      </c>
      <c r="G126" s="37" t="e">
        <f>10%*$F$7*#REF!</f>
        <v>#REF!</v>
      </c>
      <c r="H126" s="47">
        <v>33</v>
      </c>
      <c r="I126" s="47">
        <f t="shared" si="5"/>
        <v>31.5876</v>
      </c>
    </row>
    <row r="127" spans="1:9" ht="20.25" customHeight="1">
      <c r="A127" s="6" t="s">
        <v>155</v>
      </c>
      <c r="B127" s="6" t="s">
        <v>13</v>
      </c>
      <c r="C127" s="8">
        <v>3.319</v>
      </c>
      <c r="D127" s="7" t="s">
        <v>17</v>
      </c>
      <c r="E127" s="7" t="s">
        <v>152</v>
      </c>
      <c r="F127" s="37">
        <v>30</v>
      </c>
      <c r="G127" s="37" t="e">
        <f>10%*$F$7*#REF!</f>
        <v>#REF!</v>
      </c>
      <c r="H127" s="47">
        <v>33</v>
      </c>
      <c r="I127" s="47">
        <f t="shared" si="5"/>
        <v>21.9054</v>
      </c>
    </row>
    <row r="128" spans="1:9" ht="15" customHeight="1">
      <c r="A128" s="6" t="s">
        <v>156</v>
      </c>
      <c r="B128" s="6" t="s">
        <v>13</v>
      </c>
      <c r="C128" s="8">
        <v>3.103</v>
      </c>
      <c r="D128" s="7" t="s">
        <v>17</v>
      </c>
      <c r="E128" s="7" t="s">
        <v>152</v>
      </c>
      <c r="F128" s="37">
        <v>30</v>
      </c>
      <c r="G128" s="37" t="e">
        <f>10%*$F$7*#REF!</f>
        <v>#REF!</v>
      </c>
      <c r="H128" s="47">
        <v>33</v>
      </c>
      <c r="I128" s="47">
        <f t="shared" si="5"/>
        <v>20.479800000000004</v>
      </c>
    </row>
    <row r="129" spans="1:9" ht="15" customHeight="1">
      <c r="A129" s="6" t="s">
        <v>157</v>
      </c>
      <c r="B129" s="6" t="s">
        <v>13</v>
      </c>
      <c r="C129" s="8">
        <v>3.317</v>
      </c>
      <c r="D129" s="7" t="s">
        <v>17</v>
      </c>
      <c r="E129" s="7" t="s">
        <v>93</v>
      </c>
      <c r="F129" s="37">
        <v>30</v>
      </c>
      <c r="G129" s="37" t="e">
        <f>10%*$F$7*#REF!</f>
        <v>#REF!</v>
      </c>
      <c r="H129" s="47">
        <v>33</v>
      </c>
      <c r="I129" s="47">
        <f t="shared" si="5"/>
        <v>21.892200000000003</v>
      </c>
    </row>
    <row r="130" spans="1:9" ht="15">
      <c r="A130" s="6" t="s">
        <v>158</v>
      </c>
      <c r="B130" s="6" t="s">
        <v>13</v>
      </c>
      <c r="C130" s="8">
        <v>3.547</v>
      </c>
      <c r="D130" s="7" t="s">
        <v>17</v>
      </c>
      <c r="E130" s="7" t="s">
        <v>93</v>
      </c>
      <c r="F130" s="37">
        <v>30</v>
      </c>
      <c r="G130" s="37">
        <f aca="true" t="shared" si="9" ref="G130:G143">10%*$F$7*C110</f>
        <v>10.370999999999999</v>
      </c>
      <c r="H130" s="47">
        <v>33</v>
      </c>
      <c r="I130" s="47">
        <f aca="true" t="shared" si="10" ref="I130:I193">20%*H130*C130</f>
        <v>23.410200000000003</v>
      </c>
    </row>
    <row r="131" spans="1:9" ht="15">
      <c r="A131" s="6" t="s">
        <v>159</v>
      </c>
      <c r="B131" s="6" t="s">
        <v>13</v>
      </c>
      <c r="C131" s="8">
        <v>3.189</v>
      </c>
      <c r="D131" s="7" t="s">
        <v>17</v>
      </c>
      <c r="E131" s="7" t="s">
        <v>93</v>
      </c>
      <c r="F131" s="37">
        <v>30</v>
      </c>
      <c r="G131" s="37">
        <f t="shared" si="9"/>
        <v>10.194</v>
      </c>
      <c r="H131" s="47">
        <v>33</v>
      </c>
      <c r="I131" s="47">
        <f t="shared" si="10"/>
        <v>21.047400000000003</v>
      </c>
    </row>
    <row r="132" spans="1:9" ht="15">
      <c r="A132" s="6" t="s">
        <v>160</v>
      </c>
      <c r="B132" s="6" t="s">
        <v>13</v>
      </c>
      <c r="C132" s="8">
        <v>3.266</v>
      </c>
      <c r="D132" s="7" t="s">
        <v>65</v>
      </c>
      <c r="E132" s="7" t="s">
        <v>94</v>
      </c>
      <c r="F132" s="37">
        <v>30</v>
      </c>
      <c r="G132" s="37">
        <f t="shared" si="9"/>
        <v>10.836</v>
      </c>
      <c r="H132" s="47">
        <v>33</v>
      </c>
      <c r="I132" s="47">
        <f t="shared" si="10"/>
        <v>21.555600000000002</v>
      </c>
    </row>
    <row r="133" spans="1:9" ht="15">
      <c r="A133" s="6" t="s">
        <v>161</v>
      </c>
      <c r="B133" s="6" t="s">
        <v>13</v>
      </c>
      <c r="C133" s="8">
        <v>4.223</v>
      </c>
      <c r="D133" s="7" t="s">
        <v>17</v>
      </c>
      <c r="E133" s="7" t="s">
        <v>94</v>
      </c>
      <c r="F133" s="37">
        <v>30</v>
      </c>
      <c r="G133" s="37">
        <f t="shared" si="9"/>
        <v>9.729</v>
      </c>
      <c r="H133" s="47">
        <v>33</v>
      </c>
      <c r="I133" s="47">
        <f t="shared" si="10"/>
        <v>27.8718</v>
      </c>
    </row>
    <row r="134" spans="1:9" ht="15">
      <c r="A134" s="6" t="s">
        <v>162</v>
      </c>
      <c r="B134" s="6" t="s">
        <v>13</v>
      </c>
      <c r="C134" s="8">
        <v>4.541</v>
      </c>
      <c r="D134" s="7" t="s">
        <v>17</v>
      </c>
      <c r="E134" s="7" t="s">
        <v>94</v>
      </c>
      <c r="F134" s="37">
        <v>30</v>
      </c>
      <c r="G134" s="37">
        <f t="shared" si="9"/>
        <v>11.238</v>
      </c>
      <c r="H134" s="47">
        <v>33</v>
      </c>
      <c r="I134" s="47">
        <f t="shared" si="10"/>
        <v>29.970600000000005</v>
      </c>
    </row>
    <row r="135" spans="1:9" ht="15">
      <c r="A135" s="6" t="s">
        <v>163</v>
      </c>
      <c r="B135" s="6" t="s">
        <v>13</v>
      </c>
      <c r="C135" s="8">
        <v>3.799</v>
      </c>
      <c r="D135" s="7" t="s">
        <v>17</v>
      </c>
      <c r="E135" s="7" t="s">
        <v>94</v>
      </c>
      <c r="F135" s="37">
        <v>30</v>
      </c>
      <c r="G135" s="37">
        <f t="shared" si="9"/>
        <v>14.190000000000001</v>
      </c>
      <c r="H135" s="47">
        <v>33</v>
      </c>
      <c r="I135" s="47">
        <f t="shared" si="10"/>
        <v>25.073400000000003</v>
      </c>
    </row>
    <row r="136" spans="1:9" ht="15">
      <c r="A136" s="6" t="s">
        <v>164</v>
      </c>
      <c r="B136" s="6" t="s">
        <v>13</v>
      </c>
      <c r="C136" s="8">
        <v>3.598</v>
      </c>
      <c r="D136" s="7" t="s">
        <v>17</v>
      </c>
      <c r="E136" s="7" t="s">
        <v>94</v>
      </c>
      <c r="F136" s="37">
        <v>30</v>
      </c>
      <c r="G136" s="37">
        <f t="shared" si="9"/>
        <v>10.515</v>
      </c>
      <c r="H136" s="47">
        <v>33</v>
      </c>
      <c r="I136" s="47">
        <f t="shared" si="10"/>
        <v>23.7468</v>
      </c>
    </row>
    <row r="137" spans="1:9" ht="15">
      <c r="A137" s="6" t="s">
        <v>165</v>
      </c>
      <c r="B137" s="6" t="s">
        <v>13</v>
      </c>
      <c r="C137" s="8">
        <v>3.605</v>
      </c>
      <c r="D137" s="7" t="s">
        <v>17</v>
      </c>
      <c r="E137" s="7" t="s">
        <v>95</v>
      </c>
      <c r="F137" s="37">
        <v>30</v>
      </c>
      <c r="G137" s="37">
        <f t="shared" si="9"/>
        <v>9.225000000000001</v>
      </c>
      <c r="H137" s="47">
        <v>33</v>
      </c>
      <c r="I137" s="47">
        <f t="shared" si="10"/>
        <v>23.793000000000003</v>
      </c>
    </row>
    <row r="138" spans="1:9" ht="15">
      <c r="A138" s="6" t="s">
        <v>166</v>
      </c>
      <c r="B138" s="6" t="s">
        <v>13</v>
      </c>
      <c r="C138" s="8">
        <v>4.871</v>
      </c>
      <c r="D138" s="7" t="s">
        <v>17</v>
      </c>
      <c r="E138" s="7" t="s">
        <v>88</v>
      </c>
      <c r="F138" s="37">
        <v>30</v>
      </c>
      <c r="G138" s="37">
        <f t="shared" si="9"/>
        <v>12.123000000000001</v>
      </c>
      <c r="H138" s="47">
        <v>33</v>
      </c>
      <c r="I138" s="47">
        <f t="shared" si="10"/>
        <v>32.14860000000001</v>
      </c>
    </row>
    <row r="139" spans="1:9" ht="30">
      <c r="A139" s="6" t="s">
        <v>167</v>
      </c>
      <c r="B139" s="6" t="s">
        <v>16</v>
      </c>
      <c r="C139" s="8">
        <v>3.416</v>
      </c>
      <c r="D139" s="7" t="s">
        <v>17</v>
      </c>
      <c r="E139" s="7" t="s">
        <v>88</v>
      </c>
      <c r="F139" s="37">
        <v>30</v>
      </c>
      <c r="G139" s="37">
        <f t="shared" si="9"/>
        <v>9.099</v>
      </c>
      <c r="H139" s="47">
        <v>33</v>
      </c>
      <c r="I139" s="47">
        <f t="shared" si="10"/>
        <v>22.5456</v>
      </c>
    </row>
    <row r="140" spans="1:9" ht="30">
      <c r="A140" s="6" t="s">
        <v>168</v>
      </c>
      <c r="B140" s="6" t="s">
        <v>16</v>
      </c>
      <c r="C140" s="8">
        <v>4.53</v>
      </c>
      <c r="D140" s="7" t="s">
        <v>17</v>
      </c>
      <c r="E140" s="7" t="s">
        <v>88</v>
      </c>
      <c r="F140" s="37">
        <v>30</v>
      </c>
      <c r="G140" s="37">
        <f t="shared" si="9"/>
        <v>14.628</v>
      </c>
      <c r="H140" s="47">
        <v>33</v>
      </c>
      <c r="I140" s="47">
        <f t="shared" si="10"/>
        <v>29.898000000000003</v>
      </c>
    </row>
    <row r="141" spans="1:9" ht="15">
      <c r="A141" s="6" t="s">
        <v>169</v>
      </c>
      <c r="B141" s="6" t="s">
        <v>13</v>
      </c>
      <c r="C141" s="8">
        <v>3.226</v>
      </c>
      <c r="D141" s="7" t="s">
        <v>17</v>
      </c>
      <c r="E141" s="7" t="s">
        <v>88</v>
      </c>
      <c r="F141" s="37">
        <v>30</v>
      </c>
      <c r="G141" s="37">
        <f t="shared" si="9"/>
        <v>11.943</v>
      </c>
      <c r="H141" s="47">
        <v>33</v>
      </c>
      <c r="I141" s="47">
        <f t="shared" si="10"/>
        <v>21.291600000000003</v>
      </c>
    </row>
    <row r="142" spans="1:9" ht="15">
      <c r="A142" s="6" t="s">
        <v>170</v>
      </c>
      <c r="B142" s="6" t="s">
        <v>13</v>
      </c>
      <c r="C142" s="8">
        <v>4.546</v>
      </c>
      <c r="D142" s="7" t="s">
        <v>14</v>
      </c>
      <c r="E142" s="7" t="s">
        <v>101</v>
      </c>
      <c r="F142" s="37">
        <v>30</v>
      </c>
      <c r="G142" s="37">
        <f t="shared" si="9"/>
        <v>11.463000000000001</v>
      </c>
      <c r="H142" s="47">
        <v>33</v>
      </c>
      <c r="I142" s="47">
        <f t="shared" si="10"/>
        <v>30.003600000000006</v>
      </c>
    </row>
    <row r="143" spans="1:9" ht="15">
      <c r="A143" s="6" t="s">
        <v>171</v>
      </c>
      <c r="B143" s="6" t="s">
        <v>13</v>
      </c>
      <c r="C143" s="8">
        <v>3.751</v>
      </c>
      <c r="D143" s="7" t="s">
        <v>65</v>
      </c>
      <c r="E143" s="7" t="s">
        <v>101</v>
      </c>
      <c r="F143" s="37">
        <v>30</v>
      </c>
      <c r="G143" s="37">
        <f t="shared" si="9"/>
        <v>10.383</v>
      </c>
      <c r="H143" s="47">
        <v>33</v>
      </c>
      <c r="I143" s="47">
        <f t="shared" si="10"/>
        <v>24.756600000000002</v>
      </c>
    </row>
    <row r="144" spans="1:9" ht="15">
      <c r="A144" s="6" t="s">
        <v>172</v>
      </c>
      <c r="B144" s="6" t="s">
        <v>13</v>
      </c>
      <c r="C144" s="8">
        <v>3.203</v>
      </c>
      <c r="D144" s="7" t="s">
        <v>65</v>
      </c>
      <c r="E144" s="7" t="s">
        <v>101</v>
      </c>
      <c r="F144" s="37">
        <v>30</v>
      </c>
      <c r="G144" s="37" t="e">
        <f>10%*$F$7*#REF!</f>
        <v>#REF!</v>
      </c>
      <c r="H144" s="47">
        <v>33</v>
      </c>
      <c r="I144" s="47">
        <f t="shared" si="10"/>
        <v>21.1398</v>
      </c>
    </row>
    <row r="145" spans="1:9" ht="15">
      <c r="A145" s="6" t="s">
        <v>173</v>
      </c>
      <c r="B145" s="6" t="s">
        <v>13</v>
      </c>
      <c r="C145" s="8">
        <v>3.337</v>
      </c>
      <c r="D145" s="7" t="s">
        <v>17</v>
      </c>
      <c r="E145" s="7" t="s">
        <v>101</v>
      </c>
      <c r="F145" s="37">
        <v>30</v>
      </c>
      <c r="G145" s="37">
        <f aca="true" t="shared" si="11" ref="G145:G160">10%*$F$7*C124</f>
        <v>10.689</v>
      </c>
      <c r="H145" s="47">
        <v>33</v>
      </c>
      <c r="I145" s="47">
        <f t="shared" si="10"/>
        <v>22.024200000000004</v>
      </c>
    </row>
    <row r="146" spans="1:9" ht="15">
      <c r="A146" s="6" t="s">
        <v>174</v>
      </c>
      <c r="B146" s="6" t="s">
        <v>13</v>
      </c>
      <c r="C146" s="8">
        <v>4.085</v>
      </c>
      <c r="D146" s="7" t="s">
        <v>14</v>
      </c>
      <c r="E146" s="7" t="s">
        <v>101</v>
      </c>
      <c r="F146" s="37">
        <v>30</v>
      </c>
      <c r="G146" s="37">
        <f t="shared" si="11"/>
        <v>11.061</v>
      </c>
      <c r="H146" s="47">
        <v>33</v>
      </c>
      <c r="I146" s="47">
        <f t="shared" si="10"/>
        <v>26.961000000000002</v>
      </c>
    </row>
    <row r="147" spans="1:9" ht="15">
      <c r="A147" s="6" t="s">
        <v>175</v>
      </c>
      <c r="B147" s="6" t="s">
        <v>13</v>
      </c>
      <c r="C147" s="8">
        <v>3.539</v>
      </c>
      <c r="D147" s="7" t="s">
        <v>65</v>
      </c>
      <c r="E147" s="7" t="s">
        <v>101</v>
      </c>
      <c r="F147" s="37">
        <v>30</v>
      </c>
      <c r="G147" s="37">
        <f t="shared" si="11"/>
        <v>14.357999999999999</v>
      </c>
      <c r="H147" s="47">
        <v>33</v>
      </c>
      <c r="I147" s="47">
        <f t="shared" si="10"/>
        <v>23.357400000000002</v>
      </c>
    </row>
    <row r="148" spans="1:9" ht="30">
      <c r="A148" s="6" t="s">
        <v>176</v>
      </c>
      <c r="B148" s="6" t="s">
        <v>16</v>
      </c>
      <c r="C148" s="8">
        <v>4.406</v>
      </c>
      <c r="D148" s="7" t="s">
        <v>65</v>
      </c>
      <c r="E148" s="7" t="s">
        <v>101</v>
      </c>
      <c r="F148" s="37">
        <v>30</v>
      </c>
      <c r="G148" s="37">
        <f t="shared" si="11"/>
        <v>9.957</v>
      </c>
      <c r="H148" s="47">
        <v>33</v>
      </c>
      <c r="I148" s="47">
        <f t="shared" si="10"/>
        <v>29.0796</v>
      </c>
    </row>
    <row r="149" spans="1:9" ht="15">
      <c r="A149" s="6" t="s">
        <v>177</v>
      </c>
      <c r="B149" s="6" t="s">
        <v>13</v>
      </c>
      <c r="C149" s="8">
        <v>3.668</v>
      </c>
      <c r="D149" s="7" t="s">
        <v>17</v>
      </c>
      <c r="E149" s="7" t="s">
        <v>80</v>
      </c>
      <c r="F149" s="37">
        <v>30</v>
      </c>
      <c r="G149" s="37">
        <f t="shared" si="11"/>
        <v>9.309000000000001</v>
      </c>
      <c r="H149" s="47">
        <v>33</v>
      </c>
      <c r="I149" s="47">
        <f t="shared" si="10"/>
        <v>24.208800000000004</v>
      </c>
    </row>
    <row r="150" spans="1:9" ht="15">
      <c r="A150" s="6" t="s">
        <v>178</v>
      </c>
      <c r="B150" s="6" t="s">
        <v>13</v>
      </c>
      <c r="C150" s="8">
        <v>3.296</v>
      </c>
      <c r="D150" s="7" t="s">
        <v>17</v>
      </c>
      <c r="E150" s="7" t="s">
        <v>80</v>
      </c>
      <c r="F150" s="37">
        <v>30</v>
      </c>
      <c r="G150" s="37">
        <f t="shared" si="11"/>
        <v>9.951</v>
      </c>
      <c r="H150" s="47">
        <v>33</v>
      </c>
      <c r="I150" s="47">
        <f t="shared" si="10"/>
        <v>21.753600000000002</v>
      </c>
    </row>
    <row r="151" spans="1:9" ht="15">
      <c r="A151" s="6" t="s">
        <v>179</v>
      </c>
      <c r="B151" s="6" t="s">
        <v>13</v>
      </c>
      <c r="C151" s="8">
        <v>3.908</v>
      </c>
      <c r="D151" s="7" t="s">
        <v>17</v>
      </c>
      <c r="E151" s="7" t="s">
        <v>80</v>
      </c>
      <c r="F151" s="37">
        <v>30</v>
      </c>
      <c r="G151" s="37">
        <f t="shared" si="11"/>
        <v>10.641</v>
      </c>
      <c r="H151" s="47">
        <v>33</v>
      </c>
      <c r="I151" s="47">
        <f t="shared" si="10"/>
        <v>25.792800000000003</v>
      </c>
    </row>
    <row r="152" spans="1:9" ht="15">
      <c r="A152" s="6" t="s">
        <v>180</v>
      </c>
      <c r="B152" s="6" t="s">
        <v>13</v>
      </c>
      <c r="C152" s="8">
        <v>3.92</v>
      </c>
      <c r="D152" s="7" t="s">
        <v>17</v>
      </c>
      <c r="E152" s="7" t="s">
        <v>95</v>
      </c>
      <c r="F152" s="37">
        <v>30</v>
      </c>
      <c r="G152" s="37">
        <f t="shared" si="11"/>
        <v>9.567</v>
      </c>
      <c r="H152" s="47">
        <v>33</v>
      </c>
      <c r="I152" s="47">
        <f t="shared" si="10"/>
        <v>25.872</v>
      </c>
    </row>
    <row r="153" spans="1:9" ht="15">
      <c r="A153" s="6" t="s">
        <v>181</v>
      </c>
      <c r="B153" s="6" t="s">
        <v>13</v>
      </c>
      <c r="C153" s="8">
        <v>3.371</v>
      </c>
      <c r="D153" s="7" t="s">
        <v>17</v>
      </c>
      <c r="E153" s="7" t="s">
        <v>95</v>
      </c>
      <c r="F153" s="37">
        <v>30</v>
      </c>
      <c r="G153" s="37">
        <f t="shared" si="11"/>
        <v>9.798</v>
      </c>
      <c r="H153" s="47">
        <v>33</v>
      </c>
      <c r="I153" s="47">
        <f t="shared" si="10"/>
        <v>22.248600000000003</v>
      </c>
    </row>
    <row r="154" spans="1:9" ht="15">
      <c r="A154" s="6" t="s">
        <v>182</v>
      </c>
      <c r="B154" s="6" t="s">
        <v>13</v>
      </c>
      <c r="C154" s="8">
        <v>3.609</v>
      </c>
      <c r="D154" s="7" t="s">
        <v>17</v>
      </c>
      <c r="E154" s="7" t="s">
        <v>95</v>
      </c>
      <c r="F154" s="37">
        <v>30</v>
      </c>
      <c r="G154" s="37">
        <f t="shared" si="11"/>
        <v>12.669</v>
      </c>
      <c r="H154" s="47">
        <v>33</v>
      </c>
      <c r="I154" s="47">
        <f t="shared" si="10"/>
        <v>23.8194</v>
      </c>
    </row>
    <row r="155" spans="1:9" ht="30">
      <c r="A155" s="6" t="s">
        <v>183</v>
      </c>
      <c r="B155" s="6" t="s">
        <v>16</v>
      </c>
      <c r="C155" s="16">
        <v>3.665</v>
      </c>
      <c r="D155" s="7" t="s">
        <v>17</v>
      </c>
      <c r="E155" s="7" t="s">
        <v>69</v>
      </c>
      <c r="F155" s="37">
        <v>30</v>
      </c>
      <c r="G155" s="37">
        <f t="shared" si="11"/>
        <v>13.623000000000001</v>
      </c>
      <c r="H155" s="47">
        <v>33</v>
      </c>
      <c r="I155" s="47">
        <f t="shared" si="10"/>
        <v>24.189000000000004</v>
      </c>
    </row>
    <row r="156" spans="1:9" ht="30">
      <c r="A156" s="6" t="s">
        <v>273</v>
      </c>
      <c r="B156" s="6" t="s">
        <v>16</v>
      </c>
      <c r="C156" s="16">
        <v>1.029</v>
      </c>
      <c r="D156" s="7" t="s">
        <v>17</v>
      </c>
      <c r="E156" s="7" t="s">
        <v>88</v>
      </c>
      <c r="F156" s="37">
        <v>30</v>
      </c>
      <c r="G156" s="37">
        <f t="shared" si="11"/>
        <v>11.397</v>
      </c>
      <c r="H156" s="47">
        <v>33</v>
      </c>
      <c r="I156" s="47">
        <f t="shared" si="10"/>
        <v>6.7914</v>
      </c>
    </row>
    <row r="157" spans="1:9" ht="30">
      <c r="A157" s="6" t="s">
        <v>274</v>
      </c>
      <c r="B157" s="6" t="s">
        <v>16</v>
      </c>
      <c r="C157" s="16">
        <v>0.624</v>
      </c>
      <c r="D157" s="7" t="s">
        <v>17</v>
      </c>
      <c r="E157" s="7" t="s">
        <v>88</v>
      </c>
      <c r="F157" s="37">
        <v>30</v>
      </c>
      <c r="G157" s="37">
        <f t="shared" si="11"/>
        <v>10.794</v>
      </c>
      <c r="H157" s="47">
        <v>33</v>
      </c>
      <c r="I157" s="47">
        <f t="shared" si="10"/>
        <v>4.1184</v>
      </c>
    </row>
    <row r="158" spans="1:9" ht="30">
      <c r="A158" s="6" t="s">
        <v>275</v>
      </c>
      <c r="B158" s="6" t="s">
        <v>16</v>
      </c>
      <c r="C158" s="16">
        <v>0.619</v>
      </c>
      <c r="D158" s="7" t="s">
        <v>17</v>
      </c>
      <c r="E158" s="7" t="s">
        <v>88</v>
      </c>
      <c r="F158" s="37">
        <v>30</v>
      </c>
      <c r="G158" s="37">
        <f t="shared" si="11"/>
        <v>10.815</v>
      </c>
      <c r="H158" s="47">
        <v>33</v>
      </c>
      <c r="I158" s="47">
        <f t="shared" si="10"/>
        <v>4.0854</v>
      </c>
    </row>
    <row r="159" spans="1:9" ht="30">
      <c r="A159" s="6" t="s">
        <v>276</v>
      </c>
      <c r="B159" s="6" t="s">
        <v>16</v>
      </c>
      <c r="C159" s="16">
        <v>2.067</v>
      </c>
      <c r="D159" s="7" t="s">
        <v>17</v>
      </c>
      <c r="E159" s="7" t="s">
        <v>88</v>
      </c>
      <c r="F159" s="37">
        <v>30</v>
      </c>
      <c r="G159" s="37">
        <f t="shared" si="11"/>
        <v>14.613000000000001</v>
      </c>
      <c r="H159" s="47">
        <v>33</v>
      </c>
      <c r="I159" s="47">
        <f t="shared" si="10"/>
        <v>13.642200000000003</v>
      </c>
    </row>
    <row r="160" spans="1:9" ht="30">
      <c r="A160" s="6" t="s">
        <v>277</v>
      </c>
      <c r="B160" s="6" t="s">
        <v>16</v>
      </c>
      <c r="C160" s="16">
        <v>1.068</v>
      </c>
      <c r="D160" s="7" t="s">
        <v>17</v>
      </c>
      <c r="E160" s="7" t="s">
        <v>88</v>
      </c>
      <c r="F160" s="37">
        <v>30</v>
      </c>
      <c r="G160" s="37">
        <f t="shared" si="11"/>
        <v>10.248</v>
      </c>
      <c r="H160" s="47">
        <v>33</v>
      </c>
      <c r="I160" s="47">
        <f t="shared" si="10"/>
        <v>7.048800000000001</v>
      </c>
    </row>
    <row r="161" spans="1:9" ht="30">
      <c r="A161" s="6" t="s">
        <v>278</v>
      </c>
      <c r="B161" s="6" t="s">
        <v>16</v>
      </c>
      <c r="C161" s="16">
        <v>0.744</v>
      </c>
      <c r="D161" s="7" t="s">
        <v>17</v>
      </c>
      <c r="E161" s="7" t="s">
        <v>88</v>
      </c>
      <c r="F161" s="37">
        <v>30</v>
      </c>
      <c r="G161" s="37" t="e">
        <f>10%*$F$7*#REF!</f>
        <v>#REF!</v>
      </c>
      <c r="H161" s="47">
        <v>33</v>
      </c>
      <c r="I161" s="47">
        <f t="shared" si="10"/>
        <v>4.9104</v>
      </c>
    </row>
    <row r="162" spans="1:9" ht="30">
      <c r="A162" s="6" t="s">
        <v>279</v>
      </c>
      <c r="B162" s="6" t="s">
        <v>16</v>
      </c>
      <c r="C162" s="16">
        <v>1.091</v>
      </c>
      <c r="D162" s="7" t="s">
        <v>17</v>
      </c>
      <c r="E162" s="7" t="s">
        <v>88</v>
      </c>
      <c r="F162" s="37">
        <v>30</v>
      </c>
      <c r="G162" s="37">
        <f>10%*$F$7*C140</f>
        <v>13.59</v>
      </c>
      <c r="H162" s="47">
        <v>33</v>
      </c>
      <c r="I162" s="47">
        <f t="shared" si="10"/>
        <v>7.2006000000000006</v>
      </c>
    </row>
    <row r="163" spans="1:9" ht="30">
      <c r="A163" s="6" t="s">
        <v>280</v>
      </c>
      <c r="B163" s="6" t="s">
        <v>16</v>
      </c>
      <c r="C163" s="16">
        <v>1.127</v>
      </c>
      <c r="D163" s="7" t="s">
        <v>17</v>
      </c>
      <c r="E163" s="7" t="s">
        <v>88</v>
      </c>
      <c r="F163" s="37">
        <v>30</v>
      </c>
      <c r="G163" s="37" t="e">
        <f>10%*$F$7*#REF!</f>
        <v>#REF!</v>
      </c>
      <c r="H163" s="47">
        <v>33</v>
      </c>
      <c r="I163" s="47">
        <f t="shared" si="10"/>
        <v>7.438200000000001</v>
      </c>
    </row>
    <row r="164" spans="1:9" ht="30">
      <c r="A164" s="6" t="s">
        <v>281</v>
      </c>
      <c r="B164" s="6" t="s">
        <v>16</v>
      </c>
      <c r="C164" s="16">
        <v>0.781</v>
      </c>
      <c r="D164" s="7" t="s">
        <v>17</v>
      </c>
      <c r="E164" s="7" t="s">
        <v>88</v>
      </c>
      <c r="F164" s="37">
        <v>30</v>
      </c>
      <c r="G164" s="37">
        <f>10%*$F$7*C141</f>
        <v>9.678</v>
      </c>
      <c r="H164" s="47">
        <v>33</v>
      </c>
      <c r="I164" s="47">
        <f t="shared" si="10"/>
        <v>5.1546</v>
      </c>
    </row>
    <row r="165" spans="1:9" ht="30">
      <c r="A165" s="6" t="s">
        <v>282</v>
      </c>
      <c r="B165" s="6" t="s">
        <v>16</v>
      </c>
      <c r="C165" s="16">
        <v>1.405</v>
      </c>
      <c r="D165" s="7" t="s">
        <v>17</v>
      </c>
      <c r="E165" s="7" t="s">
        <v>88</v>
      </c>
      <c r="F165" s="37">
        <v>30</v>
      </c>
      <c r="G165" s="37" t="e">
        <f>10%*$F$7*#REF!</f>
        <v>#REF!</v>
      </c>
      <c r="H165" s="47">
        <v>33</v>
      </c>
      <c r="I165" s="47">
        <f t="shared" si="10"/>
        <v>9.273000000000001</v>
      </c>
    </row>
    <row r="166" spans="1:9" ht="30">
      <c r="A166" s="6" t="s">
        <v>283</v>
      </c>
      <c r="B166" s="6" t="s">
        <v>16</v>
      </c>
      <c r="C166" s="16">
        <v>0.514</v>
      </c>
      <c r="D166" s="7" t="s">
        <v>17</v>
      </c>
      <c r="E166" s="7" t="s">
        <v>88</v>
      </c>
      <c r="F166" s="37">
        <v>30</v>
      </c>
      <c r="G166" s="37" t="e">
        <f>10%*$F$7*#REF!</f>
        <v>#REF!</v>
      </c>
      <c r="H166" s="47">
        <v>33</v>
      </c>
      <c r="I166" s="47">
        <f t="shared" si="10"/>
        <v>3.3924000000000003</v>
      </c>
    </row>
    <row r="167" spans="1:9" ht="30">
      <c r="A167" s="6" t="s">
        <v>284</v>
      </c>
      <c r="B167" s="6" t="s">
        <v>16</v>
      </c>
      <c r="C167" s="16">
        <v>1.001</v>
      </c>
      <c r="D167" s="7" t="s">
        <v>17</v>
      </c>
      <c r="E167" s="7" t="s">
        <v>88</v>
      </c>
      <c r="F167" s="37">
        <v>30</v>
      </c>
      <c r="G167" s="37">
        <f aca="true" t="shared" si="12" ref="G167:G176">10%*$F$7*C142</f>
        <v>13.638000000000002</v>
      </c>
      <c r="H167" s="47">
        <v>33</v>
      </c>
      <c r="I167" s="47">
        <f t="shared" si="10"/>
        <v>6.6066</v>
      </c>
    </row>
    <row r="168" spans="1:9" ht="30">
      <c r="A168" s="6" t="s">
        <v>285</v>
      </c>
      <c r="B168" s="6" t="s">
        <v>16</v>
      </c>
      <c r="C168" s="16">
        <v>1.258</v>
      </c>
      <c r="D168" s="7" t="s">
        <v>17</v>
      </c>
      <c r="E168" s="7" t="s">
        <v>88</v>
      </c>
      <c r="F168" s="37">
        <v>30</v>
      </c>
      <c r="G168" s="37">
        <f t="shared" si="12"/>
        <v>11.253</v>
      </c>
      <c r="H168" s="47">
        <v>33</v>
      </c>
      <c r="I168" s="47">
        <f t="shared" si="10"/>
        <v>8.302800000000001</v>
      </c>
    </row>
    <row r="169" spans="1:9" ht="30">
      <c r="A169" s="6" t="s">
        <v>286</v>
      </c>
      <c r="B169" s="6" t="s">
        <v>16</v>
      </c>
      <c r="C169" s="16">
        <v>1.038</v>
      </c>
      <c r="D169" s="7" t="s">
        <v>17</v>
      </c>
      <c r="E169" s="7" t="s">
        <v>88</v>
      </c>
      <c r="F169" s="37">
        <v>30</v>
      </c>
      <c r="G169" s="37">
        <f t="shared" si="12"/>
        <v>9.609</v>
      </c>
      <c r="H169" s="47">
        <v>33</v>
      </c>
      <c r="I169" s="47">
        <f t="shared" si="10"/>
        <v>6.8508000000000004</v>
      </c>
    </row>
    <row r="170" spans="1:9" ht="30">
      <c r="A170" s="6" t="s">
        <v>287</v>
      </c>
      <c r="B170" s="6" t="s">
        <v>16</v>
      </c>
      <c r="C170" s="16">
        <v>1.15</v>
      </c>
      <c r="D170" s="7" t="s">
        <v>17</v>
      </c>
      <c r="E170" s="7" t="s">
        <v>88</v>
      </c>
      <c r="F170" s="37">
        <v>30</v>
      </c>
      <c r="G170" s="37">
        <f t="shared" si="12"/>
        <v>10.011000000000001</v>
      </c>
      <c r="H170" s="47">
        <v>33</v>
      </c>
      <c r="I170" s="47">
        <f t="shared" si="10"/>
        <v>7.59</v>
      </c>
    </row>
    <row r="171" spans="1:9" ht="30">
      <c r="A171" s="6" t="s">
        <v>288</v>
      </c>
      <c r="B171" s="6" t="s">
        <v>16</v>
      </c>
      <c r="C171" s="16">
        <v>1.32</v>
      </c>
      <c r="D171" s="7" t="s">
        <v>17</v>
      </c>
      <c r="E171" s="7" t="s">
        <v>88</v>
      </c>
      <c r="F171" s="37">
        <v>30</v>
      </c>
      <c r="G171" s="38">
        <f t="shared" si="12"/>
        <v>12.254999999999999</v>
      </c>
      <c r="H171" s="47">
        <v>33</v>
      </c>
      <c r="I171" s="47">
        <f t="shared" si="10"/>
        <v>8.712000000000002</v>
      </c>
    </row>
    <row r="172" spans="1:9" ht="30">
      <c r="A172" s="6" t="s">
        <v>289</v>
      </c>
      <c r="B172" s="6" t="s">
        <v>16</v>
      </c>
      <c r="C172" s="16">
        <v>0.341</v>
      </c>
      <c r="D172" s="7" t="s">
        <v>17</v>
      </c>
      <c r="E172" s="7" t="s">
        <v>88</v>
      </c>
      <c r="F172" s="37">
        <v>30</v>
      </c>
      <c r="G172" s="37">
        <f t="shared" si="12"/>
        <v>10.617</v>
      </c>
      <c r="H172" s="47">
        <v>33</v>
      </c>
      <c r="I172" s="47">
        <f t="shared" si="10"/>
        <v>2.2506000000000004</v>
      </c>
    </row>
    <row r="173" spans="1:9" ht="30">
      <c r="A173" s="6" t="s">
        <v>290</v>
      </c>
      <c r="B173" s="6" t="s">
        <v>16</v>
      </c>
      <c r="C173" s="16">
        <v>1.082</v>
      </c>
      <c r="D173" s="7" t="s">
        <v>17</v>
      </c>
      <c r="E173" s="7" t="s">
        <v>88</v>
      </c>
      <c r="F173" s="37">
        <v>30</v>
      </c>
      <c r="G173" s="37">
        <f t="shared" si="12"/>
        <v>13.218</v>
      </c>
      <c r="H173" s="47">
        <v>33</v>
      </c>
      <c r="I173" s="47">
        <f t="shared" si="10"/>
        <v>7.141200000000001</v>
      </c>
    </row>
    <row r="174" spans="1:9" ht="30">
      <c r="A174" s="6" t="s">
        <v>291</v>
      </c>
      <c r="B174" s="6" t="s">
        <v>16</v>
      </c>
      <c r="C174" s="16">
        <v>0.797</v>
      </c>
      <c r="D174" s="7" t="s">
        <v>17</v>
      </c>
      <c r="E174" s="7" t="s">
        <v>88</v>
      </c>
      <c r="F174" s="37">
        <v>30</v>
      </c>
      <c r="G174" s="37">
        <f t="shared" si="12"/>
        <v>11.004000000000001</v>
      </c>
      <c r="H174" s="47">
        <v>33</v>
      </c>
      <c r="I174" s="47">
        <f t="shared" si="10"/>
        <v>5.260200000000001</v>
      </c>
    </row>
    <row r="175" spans="1:9" ht="30">
      <c r="A175" s="6" t="s">
        <v>292</v>
      </c>
      <c r="B175" s="6" t="s">
        <v>16</v>
      </c>
      <c r="C175" s="16">
        <v>1.275</v>
      </c>
      <c r="D175" s="7" t="s">
        <v>17</v>
      </c>
      <c r="E175" s="7" t="s">
        <v>88</v>
      </c>
      <c r="F175" s="37">
        <v>30</v>
      </c>
      <c r="G175" s="37">
        <f t="shared" si="12"/>
        <v>9.888</v>
      </c>
      <c r="H175" s="47">
        <v>33</v>
      </c>
      <c r="I175" s="47">
        <f t="shared" si="10"/>
        <v>8.415000000000001</v>
      </c>
    </row>
    <row r="176" spans="1:9" ht="30">
      <c r="A176" s="6" t="s">
        <v>293</v>
      </c>
      <c r="B176" s="6" t="s">
        <v>16</v>
      </c>
      <c r="C176" s="16">
        <v>2.447</v>
      </c>
      <c r="D176" s="7" t="s">
        <v>17</v>
      </c>
      <c r="E176" s="7" t="s">
        <v>88</v>
      </c>
      <c r="F176" s="37">
        <v>30</v>
      </c>
      <c r="G176" s="37">
        <f t="shared" si="12"/>
        <v>11.724</v>
      </c>
      <c r="H176" s="47">
        <v>33</v>
      </c>
      <c r="I176" s="47">
        <f t="shared" si="10"/>
        <v>16.1502</v>
      </c>
    </row>
    <row r="177" spans="1:9" ht="15">
      <c r="A177" s="6" t="s">
        <v>294</v>
      </c>
      <c r="B177" s="6" t="s">
        <v>13</v>
      </c>
      <c r="C177" s="16">
        <v>1.21</v>
      </c>
      <c r="D177" s="7" t="s">
        <v>17</v>
      </c>
      <c r="E177" s="7" t="s">
        <v>88</v>
      </c>
      <c r="F177" s="37">
        <v>30</v>
      </c>
      <c r="G177" s="37" t="e">
        <f>10%*$F$7*#REF!</f>
        <v>#REF!</v>
      </c>
      <c r="H177" s="47">
        <v>33</v>
      </c>
      <c r="I177" s="47">
        <f t="shared" si="10"/>
        <v>7.986000000000001</v>
      </c>
    </row>
    <row r="178" spans="1:9" ht="30">
      <c r="A178" s="6" t="s">
        <v>295</v>
      </c>
      <c r="B178" s="6" t="s">
        <v>16</v>
      </c>
      <c r="C178" s="16">
        <v>0.403</v>
      </c>
      <c r="D178" s="7" t="s">
        <v>17</v>
      </c>
      <c r="E178" s="7" t="s">
        <v>88</v>
      </c>
      <c r="F178" s="37">
        <v>30</v>
      </c>
      <c r="G178" s="37">
        <f>10%*$F$7*C152</f>
        <v>11.76</v>
      </c>
      <c r="H178" s="47">
        <v>33</v>
      </c>
      <c r="I178" s="47">
        <f t="shared" si="10"/>
        <v>2.6598</v>
      </c>
    </row>
    <row r="179" spans="1:9" ht="15">
      <c r="A179" s="6" t="s">
        <v>296</v>
      </c>
      <c r="B179" s="6" t="s">
        <v>13</v>
      </c>
      <c r="C179" s="16">
        <v>1.438</v>
      </c>
      <c r="D179" s="7" t="s">
        <v>17</v>
      </c>
      <c r="E179" s="7" t="s">
        <v>88</v>
      </c>
      <c r="F179" s="37">
        <v>30</v>
      </c>
      <c r="G179" s="37">
        <f>10%*$F$7*C153</f>
        <v>10.113</v>
      </c>
      <c r="H179" s="47">
        <v>33</v>
      </c>
      <c r="I179" s="47">
        <f t="shared" si="10"/>
        <v>9.4908</v>
      </c>
    </row>
    <row r="180" spans="1:9" ht="15">
      <c r="A180" s="6" t="s">
        <v>297</v>
      </c>
      <c r="B180" s="10" t="s">
        <v>13</v>
      </c>
      <c r="C180" s="22">
        <v>2.284</v>
      </c>
      <c r="D180" s="12" t="s">
        <v>67</v>
      </c>
      <c r="E180" s="7" t="s">
        <v>78</v>
      </c>
      <c r="F180" s="37">
        <v>30</v>
      </c>
      <c r="G180" s="37">
        <f>10%*$F$7*C154</f>
        <v>10.827</v>
      </c>
      <c r="H180" s="47">
        <v>33</v>
      </c>
      <c r="I180" s="47">
        <f t="shared" si="10"/>
        <v>15.0744</v>
      </c>
    </row>
    <row r="181" spans="1:9" ht="15">
      <c r="A181" s="6" t="s">
        <v>298</v>
      </c>
      <c r="B181" s="10" t="s">
        <v>13</v>
      </c>
      <c r="C181" s="22">
        <v>1.909</v>
      </c>
      <c r="D181" s="12" t="s">
        <v>67</v>
      </c>
      <c r="E181" s="7" t="s">
        <v>78</v>
      </c>
      <c r="F181" s="37">
        <v>30</v>
      </c>
      <c r="G181" s="37" t="e">
        <f>10%*$F$7*#REF!</f>
        <v>#REF!</v>
      </c>
      <c r="H181" s="47">
        <v>33</v>
      </c>
      <c r="I181" s="47">
        <f t="shared" si="10"/>
        <v>12.599400000000001</v>
      </c>
    </row>
    <row r="182" spans="1:9" ht="15">
      <c r="A182" s="6">
        <v>101031</v>
      </c>
      <c r="B182" s="10" t="s">
        <v>13</v>
      </c>
      <c r="C182" s="22">
        <v>2.7</v>
      </c>
      <c r="D182" s="12" t="s">
        <v>67</v>
      </c>
      <c r="E182" s="7" t="s">
        <v>78</v>
      </c>
      <c r="F182" s="37">
        <v>30</v>
      </c>
      <c r="G182" s="40">
        <f>10%*$F$7*C155</f>
        <v>10.995000000000001</v>
      </c>
      <c r="H182" s="47">
        <v>33</v>
      </c>
      <c r="I182" s="47">
        <f t="shared" si="10"/>
        <v>17.820000000000004</v>
      </c>
    </row>
    <row r="183" spans="1:9" ht="15">
      <c r="A183" s="6" t="s">
        <v>299</v>
      </c>
      <c r="B183" s="10" t="s">
        <v>13</v>
      </c>
      <c r="C183" s="22">
        <v>2.787</v>
      </c>
      <c r="D183" s="12" t="s">
        <v>17</v>
      </c>
      <c r="E183" s="7" t="s">
        <v>95</v>
      </c>
      <c r="F183" s="37">
        <v>30</v>
      </c>
      <c r="G183" s="40">
        <f aca="true" t="shared" si="13" ref="G183:G188">10%*$F$7*C157</f>
        <v>1.8719999999999999</v>
      </c>
      <c r="H183" s="47">
        <v>33</v>
      </c>
      <c r="I183" s="47">
        <f t="shared" si="10"/>
        <v>18.3942</v>
      </c>
    </row>
    <row r="184" spans="1:9" ht="15">
      <c r="A184" s="6" t="s">
        <v>300</v>
      </c>
      <c r="B184" s="10" t="s">
        <v>13</v>
      </c>
      <c r="C184" s="22">
        <v>1.855</v>
      </c>
      <c r="D184" s="12" t="s">
        <v>17</v>
      </c>
      <c r="E184" s="7" t="s">
        <v>301</v>
      </c>
      <c r="F184" s="37">
        <v>30</v>
      </c>
      <c r="G184" s="40">
        <f t="shared" si="13"/>
        <v>1.857</v>
      </c>
      <c r="H184" s="47">
        <v>33</v>
      </c>
      <c r="I184" s="47">
        <f t="shared" si="10"/>
        <v>12.243</v>
      </c>
    </row>
    <row r="185" spans="1:9" ht="15">
      <c r="A185" s="6" t="s">
        <v>302</v>
      </c>
      <c r="B185" s="10" t="s">
        <v>13</v>
      </c>
      <c r="C185" s="22">
        <v>1.615</v>
      </c>
      <c r="D185" s="12" t="s">
        <v>17</v>
      </c>
      <c r="E185" s="7" t="s">
        <v>301</v>
      </c>
      <c r="F185" s="37">
        <v>30</v>
      </c>
      <c r="G185" s="40">
        <f t="shared" si="13"/>
        <v>6.2010000000000005</v>
      </c>
      <c r="H185" s="47">
        <v>33</v>
      </c>
      <c r="I185" s="47">
        <f t="shared" si="10"/>
        <v>10.659</v>
      </c>
    </row>
    <row r="186" spans="1:9" ht="15">
      <c r="A186" s="6" t="s">
        <v>303</v>
      </c>
      <c r="B186" s="10" t="s">
        <v>13</v>
      </c>
      <c r="C186" s="22">
        <v>0.749</v>
      </c>
      <c r="D186" s="12" t="s">
        <v>17</v>
      </c>
      <c r="E186" s="7" t="s">
        <v>301</v>
      </c>
      <c r="F186" s="37">
        <v>30</v>
      </c>
      <c r="G186" s="40">
        <f t="shared" si="13"/>
        <v>3.204</v>
      </c>
      <c r="H186" s="47">
        <v>33</v>
      </c>
      <c r="I186" s="47">
        <f t="shared" si="10"/>
        <v>4.9434000000000005</v>
      </c>
    </row>
    <row r="187" spans="1:9" ht="15">
      <c r="A187" s="6" t="s">
        <v>304</v>
      </c>
      <c r="B187" s="10" t="s">
        <v>13</v>
      </c>
      <c r="C187" s="22">
        <v>2.424</v>
      </c>
      <c r="D187" s="12" t="s">
        <v>17</v>
      </c>
      <c r="E187" s="7" t="s">
        <v>301</v>
      </c>
      <c r="F187" s="37">
        <v>30</v>
      </c>
      <c r="G187" s="40">
        <f t="shared" si="13"/>
        <v>2.232</v>
      </c>
      <c r="H187" s="47">
        <v>33</v>
      </c>
      <c r="I187" s="47">
        <f t="shared" si="10"/>
        <v>15.9984</v>
      </c>
    </row>
    <row r="188" spans="1:9" ht="15">
      <c r="A188" s="6" t="s">
        <v>305</v>
      </c>
      <c r="B188" s="10" t="s">
        <v>13</v>
      </c>
      <c r="C188" s="22">
        <v>0.614</v>
      </c>
      <c r="D188" s="12" t="s">
        <v>17</v>
      </c>
      <c r="E188" s="7" t="s">
        <v>301</v>
      </c>
      <c r="F188" s="37">
        <v>30</v>
      </c>
      <c r="G188" s="40">
        <f t="shared" si="13"/>
        <v>3.2729999999999997</v>
      </c>
      <c r="H188" s="47">
        <v>33</v>
      </c>
      <c r="I188" s="47">
        <f t="shared" si="10"/>
        <v>4.0524000000000004</v>
      </c>
    </row>
    <row r="189" spans="1:9" ht="15">
      <c r="A189" s="6" t="s">
        <v>306</v>
      </c>
      <c r="B189" s="10" t="s">
        <v>13</v>
      </c>
      <c r="C189" s="22">
        <v>0.584</v>
      </c>
      <c r="D189" s="12" t="s">
        <v>17</v>
      </c>
      <c r="E189" s="7" t="s">
        <v>301</v>
      </c>
      <c r="F189" s="37">
        <v>30</v>
      </c>
      <c r="G189" s="40">
        <f aca="true" t="shared" si="14" ref="G189:G204">10%*$F$7*C164</f>
        <v>2.343</v>
      </c>
      <c r="H189" s="47">
        <v>33</v>
      </c>
      <c r="I189" s="47">
        <f t="shared" si="10"/>
        <v>3.8544</v>
      </c>
    </row>
    <row r="190" spans="1:9" ht="15">
      <c r="A190" s="6" t="s">
        <v>307</v>
      </c>
      <c r="B190" s="10" t="s">
        <v>13</v>
      </c>
      <c r="C190" s="22">
        <v>0.849</v>
      </c>
      <c r="D190" s="12" t="s">
        <v>17</v>
      </c>
      <c r="E190" s="7" t="s">
        <v>301</v>
      </c>
      <c r="F190" s="37">
        <v>30</v>
      </c>
      <c r="G190" s="40">
        <f t="shared" si="14"/>
        <v>4.215</v>
      </c>
      <c r="H190" s="47">
        <v>33</v>
      </c>
      <c r="I190" s="47">
        <f t="shared" si="10"/>
        <v>5.603400000000001</v>
      </c>
    </row>
    <row r="191" spans="1:9" ht="15">
      <c r="A191" s="6" t="s">
        <v>308</v>
      </c>
      <c r="B191" s="10" t="s">
        <v>13</v>
      </c>
      <c r="C191" s="22">
        <v>1.834</v>
      </c>
      <c r="D191" s="12" t="s">
        <v>17</v>
      </c>
      <c r="E191" s="7" t="s">
        <v>301</v>
      </c>
      <c r="F191" s="37">
        <v>30</v>
      </c>
      <c r="G191" s="40">
        <f t="shared" si="14"/>
        <v>1.542</v>
      </c>
      <c r="H191" s="47">
        <v>33</v>
      </c>
      <c r="I191" s="47">
        <f t="shared" si="10"/>
        <v>12.104400000000002</v>
      </c>
    </row>
    <row r="192" spans="1:9" ht="15">
      <c r="A192" s="6" t="s">
        <v>309</v>
      </c>
      <c r="B192" s="10" t="s">
        <v>13</v>
      </c>
      <c r="C192" s="22">
        <v>1.741</v>
      </c>
      <c r="D192" s="12" t="s">
        <v>17</v>
      </c>
      <c r="E192" s="7" t="s">
        <v>301</v>
      </c>
      <c r="F192" s="37">
        <v>30</v>
      </c>
      <c r="G192" s="40">
        <f t="shared" si="14"/>
        <v>3.0029999999999997</v>
      </c>
      <c r="H192" s="47">
        <v>33</v>
      </c>
      <c r="I192" s="47">
        <f t="shared" si="10"/>
        <v>11.490600000000002</v>
      </c>
    </row>
    <row r="193" spans="1:9" ht="15">
      <c r="A193" s="6" t="s">
        <v>310</v>
      </c>
      <c r="B193" s="10" t="s">
        <v>13</v>
      </c>
      <c r="C193" s="22">
        <v>1.284</v>
      </c>
      <c r="D193" s="12" t="s">
        <v>17</v>
      </c>
      <c r="E193" s="7" t="s">
        <v>301</v>
      </c>
      <c r="F193" s="37">
        <v>30</v>
      </c>
      <c r="G193" s="40">
        <f t="shared" si="14"/>
        <v>3.774</v>
      </c>
      <c r="H193" s="47">
        <v>33</v>
      </c>
      <c r="I193" s="47">
        <f t="shared" si="10"/>
        <v>8.474400000000001</v>
      </c>
    </row>
    <row r="194" spans="1:9" ht="30">
      <c r="A194" s="6" t="s">
        <v>311</v>
      </c>
      <c r="B194" s="10" t="s">
        <v>16</v>
      </c>
      <c r="C194" s="22">
        <v>0.849</v>
      </c>
      <c r="D194" s="12" t="s">
        <v>17</v>
      </c>
      <c r="E194" s="7" t="s">
        <v>88</v>
      </c>
      <c r="F194" s="37">
        <v>30</v>
      </c>
      <c r="G194" s="40">
        <f t="shared" si="14"/>
        <v>3.114</v>
      </c>
      <c r="H194" s="47">
        <v>33</v>
      </c>
      <c r="I194" s="47">
        <f aca="true" t="shared" si="15" ref="I194:I223">20%*H194*C194</f>
        <v>5.603400000000001</v>
      </c>
    </row>
    <row r="195" spans="1:9" ht="15">
      <c r="A195" s="6" t="s">
        <v>312</v>
      </c>
      <c r="B195" s="10" t="s">
        <v>13</v>
      </c>
      <c r="C195" s="22">
        <v>0.316</v>
      </c>
      <c r="D195" s="12" t="s">
        <v>17</v>
      </c>
      <c r="E195" s="7" t="s">
        <v>88</v>
      </c>
      <c r="F195" s="37">
        <v>30</v>
      </c>
      <c r="G195" s="40">
        <f t="shared" si="14"/>
        <v>3.4499999999999997</v>
      </c>
      <c r="H195" s="47">
        <v>33</v>
      </c>
      <c r="I195" s="47">
        <f t="shared" si="15"/>
        <v>2.0856000000000003</v>
      </c>
    </row>
    <row r="196" spans="1:9" ht="15">
      <c r="A196" s="6" t="s">
        <v>313</v>
      </c>
      <c r="B196" s="10" t="s">
        <v>13</v>
      </c>
      <c r="C196" s="22">
        <v>1.705</v>
      </c>
      <c r="D196" s="12" t="s">
        <v>17</v>
      </c>
      <c r="E196" s="7" t="s">
        <v>88</v>
      </c>
      <c r="F196" s="37">
        <v>30</v>
      </c>
      <c r="G196" s="40">
        <f t="shared" si="14"/>
        <v>3.96</v>
      </c>
      <c r="H196" s="47">
        <v>33</v>
      </c>
      <c r="I196" s="47">
        <f t="shared" si="15"/>
        <v>11.253000000000002</v>
      </c>
    </row>
    <row r="197" spans="1:9" ht="15">
      <c r="A197" s="6" t="s">
        <v>314</v>
      </c>
      <c r="B197" s="10" t="s">
        <v>13</v>
      </c>
      <c r="C197" s="22">
        <v>0.697</v>
      </c>
      <c r="D197" s="12" t="s">
        <v>17</v>
      </c>
      <c r="E197" s="7" t="s">
        <v>88</v>
      </c>
      <c r="F197" s="37">
        <v>30</v>
      </c>
      <c r="G197" s="40">
        <f t="shared" si="14"/>
        <v>1.0230000000000001</v>
      </c>
      <c r="H197" s="47">
        <v>33</v>
      </c>
      <c r="I197" s="47">
        <f t="shared" si="15"/>
        <v>4.6002</v>
      </c>
    </row>
    <row r="198" spans="1:9" ht="15">
      <c r="A198" s="6" t="s">
        <v>315</v>
      </c>
      <c r="B198" s="10" t="s">
        <v>13</v>
      </c>
      <c r="C198" s="22">
        <v>2.55</v>
      </c>
      <c r="D198" s="12" t="s">
        <v>17</v>
      </c>
      <c r="E198" s="7" t="s">
        <v>92</v>
      </c>
      <c r="F198" s="37">
        <v>30</v>
      </c>
      <c r="G198" s="40">
        <f t="shared" si="14"/>
        <v>3.2460000000000004</v>
      </c>
      <c r="H198" s="47">
        <v>33</v>
      </c>
      <c r="I198" s="47">
        <f t="shared" si="15"/>
        <v>16.830000000000002</v>
      </c>
    </row>
    <row r="199" spans="1:9" ht="15">
      <c r="A199" s="6" t="s">
        <v>316</v>
      </c>
      <c r="B199" s="10" t="s">
        <v>13</v>
      </c>
      <c r="C199" s="22">
        <v>0.381</v>
      </c>
      <c r="D199" s="12" t="s">
        <v>17</v>
      </c>
      <c r="E199" s="7" t="s">
        <v>92</v>
      </c>
      <c r="F199" s="37">
        <v>30</v>
      </c>
      <c r="G199" s="40">
        <f t="shared" si="14"/>
        <v>2.391</v>
      </c>
      <c r="H199" s="47">
        <v>33</v>
      </c>
      <c r="I199" s="47">
        <f t="shared" si="15"/>
        <v>2.5146</v>
      </c>
    </row>
    <row r="200" spans="1:9" ht="30">
      <c r="A200" s="6" t="s">
        <v>317</v>
      </c>
      <c r="B200" s="10" t="s">
        <v>16</v>
      </c>
      <c r="C200" s="22">
        <v>0.809</v>
      </c>
      <c r="D200" s="12" t="s">
        <v>17</v>
      </c>
      <c r="E200" s="7" t="s">
        <v>92</v>
      </c>
      <c r="F200" s="37">
        <v>30</v>
      </c>
      <c r="G200" s="40">
        <f t="shared" si="14"/>
        <v>3.8249999999999997</v>
      </c>
      <c r="H200" s="47">
        <v>33</v>
      </c>
      <c r="I200" s="47">
        <f t="shared" si="15"/>
        <v>5.3394</v>
      </c>
    </row>
    <row r="201" spans="1:9" ht="15">
      <c r="A201" s="6" t="s">
        <v>318</v>
      </c>
      <c r="B201" s="10" t="s">
        <v>13</v>
      </c>
      <c r="C201" s="22">
        <v>0.563</v>
      </c>
      <c r="D201" s="12" t="s">
        <v>17</v>
      </c>
      <c r="E201" s="7" t="s">
        <v>92</v>
      </c>
      <c r="F201" s="37">
        <v>30</v>
      </c>
      <c r="G201" s="40">
        <f t="shared" si="14"/>
        <v>7.341</v>
      </c>
      <c r="H201" s="47">
        <v>33</v>
      </c>
      <c r="I201" s="47">
        <f t="shared" si="15"/>
        <v>3.7157999999999998</v>
      </c>
    </row>
    <row r="202" spans="1:9" ht="30">
      <c r="A202" s="6" t="s">
        <v>319</v>
      </c>
      <c r="B202" s="10" t="s">
        <v>16</v>
      </c>
      <c r="C202" s="22">
        <v>1.788</v>
      </c>
      <c r="D202" s="12" t="s">
        <v>17</v>
      </c>
      <c r="E202" s="7" t="s">
        <v>92</v>
      </c>
      <c r="F202" s="37">
        <v>30</v>
      </c>
      <c r="G202" s="40">
        <f t="shared" si="14"/>
        <v>3.63</v>
      </c>
      <c r="H202" s="47">
        <v>33</v>
      </c>
      <c r="I202" s="47">
        <f t="shared" si="15"/>
        <v>11.8008</v>
      </c>
    </row>
    <row r="203" spans="1:9" ht="15">
      <c r="A203" s="6" t="s">
        <v>320</v>
      </c>
      <c r="B203" s="10" t="s">
        <v>13</v>
      </c>
      <c r="C203" s="22">
        <v>0.847</v>
      </c>
      <c r="D203" s="12" t="s">
        <v>67</v>
      </c>
      <c r="E203" s="7" t="s">
        <v>90</v>
      </c>
      <c r="F203" s="37">
        <v>30</v>
      </c>
      <c r="G203" s="40">
        <f t="shared" si="14"/>
        <v>1.209</v>
      </c>
      <c r="H203" s="47">
        <v>33</v>
      </c>
      <c r="I203" s="47">
        <f t="shared" si="15"/>
        <v>5.5902</v>
      </c>
    </row>
    <row r="204" spans="1:9" ht="15">
      <c r="A204" s="6" t="s">
        <v>321</v>
      </c>
      <c r="B204" s="10" t="s">
        <v>341</v>
      </c>
      <c r="C204" s="22">
        <v>1.822</v>
      </c>
      <c r="D204" s="12" t="s">
        <v>67</v>
      </c>
      <c r="E204" s="7" t="s">
        <v>90</v>
      </c>
      <c r="F204" s="37">
        <v>30</v>
      </c>
      <c r="G204" s="40">
        <f t="shared" si="14"/>
        <v>4.314</v>
      </c>
      <c r="H204" s="47">
        <v>33</v>
      </c>
      <c r="I204" s="47">
        <f t="shared" si="15"/>
        <v>12.025200000000002</v>
      </c>
    </row>
    <row r="205" spans="1:9" ht="15">
      <c r="A205" s="6" t="s">
        <v>322</v>
      </c>
      <c r="B205" s="10" t="s">
        <v>341</v>
      </c>
      <c r="C205" s="22">
        <v>4.929</v>
      </c>
      <c r="D205" s="12" t="s">
        <v>67</v>
      </c>
      <c r="E205" s="7" t="s">
        <v>90</v>
      </c>
      <c r="H205" s="47">
        <v>33</v>
      </c>
      <c r="I205" s="47">
        <f t="shared" si="15"/>
        <v>32.531400000000005</v>
      </c>
    </row>
    <row r="206" spans="1:9" ht="15">
      <c r="A206" s="6" t="s">
        <v>323</v>
      </c>
      <c r="B206" s="10" t="s">
        <v>13</v>
      </c>
      <c r="C206" s="22">
        <v>1.825</v>
      </c>
      <c r="D206" s="12" t="s">
        <v>67</v>
      </c>
      <c r="E206" s="7" t="s">
        <v>90</v>
      </c>
      <c r="H206" s="47">
        <v>33</v>
      </c>
      <c r="I206" s="47">
        <f t="shared" si="15"/>
        <v>12.045</v>
      </c>
    </row>
    <row r="207" spans="1:9" ht="15">
      <c r="A207" s="6" t="s">
        <v>324</v>
      </c>
      <c r="B207" s="10" t="s">
        <v>13</v>
      </c>
      <c r="C207" s="22">
        <v>1.777</v>
      </c>
      <c r="D207" s="12" t="s">
        <v>67</v>
      </c>
      <c r="E207" s="7" t="s">
        <v>90</v>
      </c>
      <c r="H207" s="47">
        <v>33</v>
      </c>
      <c r="I207" s="47">
        <f t="shared" si="15"/>
        <v>11.728200000000001</v>
      </c>
    </row>
    <row r="208" spans="1:9" ht="15">
      <c r="A208" s="6" t="s">
        <v>325</v>
      </c>
      <c r="B208" s="10" t="s">
        <v>13</v>
      </c>
      <c r="C208" s="22">
        <v>0.909</v>
      </c>
      <c r="D208" s="12" t="s">
        <v>67</v>
      </c>
      <c r="E208" s="7" t="s">
        <v>90</v>
      </c>
      <c r="H208" s="47">
        <v>33</v>
      </c>
      <c r="I208" s="47">
        <f t="shared" si="15"/>
        <v>5.9994000000000005</v>
      </c>
    </row>
    <row r="209" spans="1:9" ht="15">
      <c r="A209" s="6" t="s">
        <v>326</v>
      </c>
      <c r="B209" s="10" t="s">
        <v>13</v>
      </c>
      <c r="C209" s="22">
        <v>0.547</v>
      </c>
      <c r="D209" s="12" t="s">
        <v>67</v>
      </c>
      <c r="E209" s="7" t="s">
        <v>90</v>
      </c>
      <c r="H209" s="47">
        <v>33</v>
      </c>
      <c r="I209" s="47">
        <f t="shared" si="15"/>
        <v>3.6102000000000007</v>
      </c>
    </row>
    <row r="210" spans="1:9" ht="15">
      <c r="A210" s="6" t="s">
        <v>327</v>
      </c>
      <c r="B210" s="10" t="s">
        <v>13</v>
      </c>
      <c r="C210" s="22">
        <v>1.237</v>
      </c>
      <c r="D210" s="12" t="s">
        <v>67</v>
      </c>
      <c r="E210" s="7" t="s">
        <v>90</v>
      </c>
      <c r="H210" s="47">
        <v>33</v>
      </c>
      <c r="I210" s="47">
        <f t="shared" si="15"/>
        <v>8.164200000000001</v>
      </c>
    </row>
    <row r="211" spans="1:9" ht="15">
      <c r="A211" s="6" t="s">
        <v>328</v>
      </c>
      <c r="B211" s="10" t="s">
        <v>13</v>
      </c>
      <c r="C211" s="22">
        <v>2.803</v>
      </c>
      <c r="D211" s="12" t="s">
        <v>67</v>
      </c>
      <c r="E211" s="7" t="s">
        <v>90</v>
      </c>
      <c r="H211" s="47">
        <v>33</v>
      </c>
      <c r="I211" s="47">
        <f t="shared" si="15"/>
        <v>18.4998</v>
      </c>
    </row>
    <row r="212" spans="1:9" ht="15">
      <c r="A212" s="6" t="s">
        <v>329</v>
      </c>
      <c r="B212" s="10" t="s">
        <v>13</v>
      </c>
      <c r="C212" s="22">
        <v>2.523</v>
      </c>
      <c r="D212" s="12" t="s">
        <v>67</v>
      </c>
      <c r="E212" s="7" t="s">
        <v>90</v>
      </c>
      <c r="H212" s="47">
        <v>33</v>
      </c>
      <c r="I212" s="47">
        <f t="shared" si="15"/>
        <v>16.6518</v>
      </c>
    </row>
    <row r="213" spans="1:9" ht="15">
      <c r="A213" s="6" t="s">
        <v>330</v>
      </c>
      <c r="B213" s="10" t="s">
        <v>13</v>
      </c>
      <c r="C213" s="22">
        <v>2.989</v>
      </c>
      <c r="D213" s="12" t="s">
        <v>67</v>
      </c>
      <c r="E213" s="7" t="s">
        <v>90</v>
      </c>
      <c r="H213" s="47">
        <v>33</v>
      </c>
      <c r="I213" s="47">
        <f t="shared" si="15"/>
        <v>19.7274</v>
      </c>
    </row>
    <row r="214" spans="1:9" ht="15">
      <c r="A214" s="6" t="s">
        <v>331</v>
      </c>
      <c r="B214" s="10" t="s">
        <v>13</v>
      </c>
      <c r="C214" s="22">
        <v>2.775</v>
      </c>
      <c r="D214" s="12" t="s">
        <v>67</v>
      </c>
      <c r="E214" s="7" t="s">
        <v>90</v>
      </c>
      <c r="H214" s="47">
        <v>33</v>
      </c>
      <c r="I214" s="47">
        <f t="shared" si="15"/>
        <v>18.315</v>
      </c>
    </row>
    <row r="215" spans="1:9" ht="15">
      <c r="A215" s="6" t="s">
        <v>332</v>
      </c>
      <c r="B215" s="10" t="s">
        <v>13</v>
      </c>
      <c r="C215" s="22">
        <v>2.614</v>
      </c>
      <c r="D215" s="12" t="s">
        <v>67</v>
      </c>
      <c r="E215" s="7" t="s">
        <v>90</v>
      </c>
      <c r="H215" s="47">
        <v>33</v>
      </c>
      <c r="I215" s="47">
        <f t="shared" si="15"/>
        <v>17.2524</v>
      </c>
    </row>
    <row r="216" spans="1:9" ht="15">
      <c r="A216" s="6" t="s">
        <v>333</v>
      </c>
      <c r="B216" s="10" t="s">
        <v>13</v>
      </c>
      <c r="C216" s="22">
        <v>1.023</v>
      </c>
      <c r="D216" s="12" t="s">
        <v>67</v>
      </c>
      <c r="E216" s="7" t="s">
        <v>90</v>
      </c>
      <c r="H216" s="47">
        <v>33</v>
      </c>
      <c r="I216" s="47">
        <f t="shared" si="15"/>
        <v>6.7518</v>
      </c>
    </row>
    <row r="217" spans="1:9" ht="15">
      <c r="A217" s="6" t="s">
        <v>334</v>
      </c>
      <c r="B217" s="10" t="s">
        <v>13</v>
      </c>
      <c r="C217" s="22">
        <v>0.98</v>
      </c>
      <c r="D217" s="12" t="s">
        <v>67</v>
      </c>
      <c r="E217" s="7" t="s">
        <v>90</v>
      </c>
      <c r="H217" s="47">
        <v>33</v>
      </c>
      <c r="I217" s="47">
        <f t="shared" si="15"/>
        <v>6.468</v>
      </c>
    </row>
    <row r="218" spans="1:9" ht="15">
      <c r="A218" s="6" t="s">
        <v>335</v>
      </c>
      <c r="B218" s="10" t="s">
        <v>13</v>
      </c>
      <c r="C218" s="22">
        <v>1.541</v>
      </c>
      <c r="D218" s="12" t="s">
        <v>67</v>
      </c>
      <c r="E218" s="7" t="s">
        <v>90</v>
      </c>
      <c r="H218" s="47">
        <v>33</v>
      </c>
      <c r="I218" s="47">
        <f t="shared" si="15"/>
        <v>10.1706</v>
      </c>
    </row>
    <row r="219" spans="1:9" ht="15">
      <c r="A219" s="6" t="s">
        <v>336</v>
      </c>
      <c r="B219" s="10" t="s">
        <v>13</v>
      </c>
      <c r="C219" s="22">
        <v>1.189</v>
      </c>
      <c r="D219" s="12" t="s">
        <v>67</v>
      </c>
      <c r="E219" s="7" t="s">
        <v>90</v>
      </c>
      <c r="H219" s="47">
        <v>33</v>
      </c>
      <c r="I219" s="47">
        <f t="shared" si="15"/>
        <v>7.847400000000001</v>
      </c>
    </row>
    <row r="220" spans="1:9" ht="15">
      <c r="A220" s="6" t="s">
        <v>337</v>
      </c>
      <c r="B220" s="10" t="s">
        <v>13</v>
      </c>
      <c r="C220" s="22">
        <v>2.229</v>
      </c>
      <c r="D220" s="12" t="s">
        <v>42</v>
      </c>
      <c r="E220" s="7" t="s">
        <v>90</v>
      </c>
      <c r="H220" s="47">
        <v>33</v>
      </c>
      <c r="I220" s="47">
        <f t="shared" si="15"/>
        <v>14.711400000000001</v>
      </c>
    </row>
    <row r="221" spans="1:9" ht="15">
      <c r="A221" s="6" t="s">
        <v>338</v>
      </c>
      <c r="B221" s="10" t="s">
        <v>13</v>
      </c>
      <c r="C221" s="22">
        <v>0.977</v>
      </c>
      <c r="D221" s="12" t="s">
        <v>42</v>
      </c>
      <c r="E221" s="7" t="s">
        <v>90</v>
      </c>
      <c r="H221" s="47">
        <v>33</v>
      </c>
      <c r="I221" s="47">
        <f t="shared" si="15"/>
        <v>6.448200000000001</v>
      </c>
    </row>
    <row r="222" spans="1:9" ht="15">
      <c r="A222" s="6" t="s">
        <v>339</v>
      </c>
      <c r="B222" s="10" t="s">
        <v>13</v>
      </c>
      <c r="C222" s="22">
        <v>1.568</v>
      </c>
      <c r="D222" s="12" t="s">
        <v>67</v>
      </c>
      <c r="E222" s="7" t="s">
        <v>90</v>
      </c>
      <c r="H222" s="47">
        <v>33</v>
      </c>
      <c r="I222" s="47">
        <f t="shared" si="15"/>
        <v>10.3488</v>
      </c>
    </row>
    <row r="223" spans="1:9" ht="15.75" thickBot="1">
      <c r="A223" s="6" t="s">
        <v>340</v>
      </c>
      <c r="B223" s="10" t="s">
        <v>13</v>
      </c>
      <c r="C223" s="22">
        <v>2.584</v>
      </c>
      <c r="D223" s="12" t="s">
        <v>67</v>
      </c>
      <c r="E223" s="7" t="s">
        <v>90</v>
      </c>
      <c r="H223" s="47">
        <v>33</v>
      </c>
      <c r="I223" s="47">
        <f t="shared" si="15"/>
        <v>17.0544</v>
      </c>
    </row>
    <row r="224" spans="1:5" ht="19.5" thickBot="1">
      <c r="A224" s="1"/>
      <c r="B224" s="1"/>
      <c r="C224" s="21">
        <f>SUM(C66:C223)</f>
        <v>933.7120000000001</v>
      </c>
      <c r="D224" s="3"/>
      <c r="E224" s="3"/>
    </row>
    <row r="225" spans="1:5" ht="15.75" thickBot="1">
      <c r="A225" s="1"/>
      <c r="B225" s="1"/>
      <c r="C225" s="9"/>
      <c r="D225" s="3"/>
      <c r="E225" s="3"/>
    </row>
    <row r="226" spans="1:9" ht="17.25" customHeight="1" thickBot="1">
      <c r="A226" s="53" t="s">
        <v>3</v>
      </c>
      <c r="B226" s="54"/>
      <c r="C226" s="54"/>
      <c r="D226" s="54"/>
      <c r="E226" s="54"/>
      <c r="F226" s="54"/>
      <c r="G226" s="54"/>
      <c r="H226" s="54"/>
      <c r="I226" s="55"/>
    </row>
    <row r="227" spans="1:9" ht="39.75" customHeight="1">
      <c r="A227" s="17" t="s">
        <v>8</v>
      </c>
      <c r="B227" s="17" t="s">
        <v>9</v>
      </c>
      <c r="C227" s="18" t="s">
        <v>10</v>
      </c>
      <c r="D227" s="18" t="s">
        <v>11</v>
      </c>
      <c r="E227" s="18" t="s">
        <v>12</v>
      </c>
      <c r="H227" s="17" t="s">
        <v>343</v>
      </c>
      <c r="I227" s="17" t="s">
        <v>342</v>
      </c>
    </row>
    <row r="228" spans="1:9" ht="15">
      <c r="A228" s="6" t="s">
        <v>49</v>
      </c>
      <c r="B228" s="6" t="s">
        <v>13</v>
      </c>
      <c r="C228" s="8">
        <v>6.482</v>
      </c>
      <c r="D228" s="7" t="s">
        <v>42</v>
      </c>
      <c r="E228" s="7" t="s">
        <v>64</v>
      </c>
      <c r="H228" s="47">
        <v>33</v>
      </c>
      <c r="I228" s="47">
        <f aca="true" t="shared" si="16" ref="I228:I233">20%*H228*C228</f>
        <v>42.781200000000005</v>
      </c>
    </row>
    <row r="229" spans="1:9" ht="15">
      <c r="A229" s="6" t="s">
        <v>50</v>
      </c>
      <c r="B229" s="6" t="s">
        <v>13</v>
      </c>
      <c r="C229" s="8">
        <v>16.694</v>
      </c>
      <c r="D229" s="7" t="s">
        <v>17</v>
      </c>
      <c r="E229" s="7" t="s">
        <v>64</v>
      </c>
      <c r="H229" s="47">
        <v>33</v>
      </c>
      <c r="I229" s="47">
        <f t="shared" si="16"/>
        <v>110.1804</v>
      </c>
    </row>
    <row r="230" spans="1:9" ht="15">
      <c r="A230" s="6" t="s">
        <v>51</v>
      </c>
      <c r="B230" s="6" t="s">
        <v>13</v>
      </c>
      <c r="C230" s="8">
        <v>10.651</v>
      </c>
      <c r="D230" s="7" t="s">
        <v>65</v>
      </c>
      <c r="E230" s="7" t="s">
        <v>66</v>
      </c>
      <c r="H230" s="47">
        <v>33</v>
      </c>
      <c r="I230" s="47">
        <f t="shared" si="16"/>
        <v>70.2966</v>
      </c>
    </row>
    <row r="231" spans="1:9" ht="15">
      <c r="A231" s="6" t="s">
        <v>52</v>
      </c>
      <c r="B231" s="6" t="s">
        <v>13</v>
      </c>
      <c r="C231" s="8">
        <v>12.287</v>
      </c>
      <c r="D231" s="7" t="s">
        <v>42</v>
      </c>
      <c r="E231" s="7" t="s">
        <v>66</v>
      </c>
      <c r="H231" s="47">
        <v>33</v>
      </c>
      <c r="I231" s="47">
        <f t="shared" si="16"/>
        <v>81.09420000000001</v>
      </c>
    </row>
    <row r="232" spans="1:9" ht="15">
      <c r="A232" s="6" t="s">
        <v>53</v>
      </c>
      <c r="B232" s="6" t="s">
        <v>13</v>
      </c>
      <c r="C232" s="8">
        <v>12.046</v>
      </c>
      <c r="D232" s="7" t="s">
        <v>23</v>
      </c>
      <c r="E232" s="7" t="s">
        <v>19</v>
      </c>
      <c r="H232" s="47">
        <v>33</v>
      </c>
      <c r="I232" s="47">
        <f t="shared" si="16"/>
        <v>79.5036</v>
      </c>
    </row>
    <row r="233" spans="1:9" ht="15.75" thickBot="1">
      <c r="A233" s="6" t="s">
        <v>54</v>
      </c>
      <c r="B233" s="6" t="s">
        <v>13</v>
      </c>
      <c r="C233" s="8">
        <v>6.654</v>
      </c>
      <c r="D233" s="7" t="s">
        <v>23</v>
      </c>
      <c r="E233" s="7" t="s">
        <v>19</v>
      </c>
      <c r="H233" s="47">
        <v>33</v>
      </c>
      <c r="I233" s="47">
        <f t="shared" si="16"/>
        <v>43.9164</v>
      </c>
    </row>
    <row r="234" spans="1:5" ht="19.5" thickBot="1">
      <c r="A234" s="1"/>
      <c r="B234" s="1"/>
      <c r="C234" s="21">
        <f>SUM(C228:C233)</f>
        <v>64.814</v>
      </c>
      <c r="D234" s="3"/>
      <c r="E234" s="3"/>
    </row>
    <row r="235" ht="15" thickBot="1">
      <c r="C235" s="9"/>
    </row>
    <row r="236" spans="1:9" ht="19.5" customHeight="1" thickBot="1">
      <c r="A236" s="53" t="s">
        <v>5</v>
      </c>
      <c r="B236" s="54"/>
      <c r="C236" s="54"/>
      <c r="D236" s="54"/>
      <c r="E236" s="54"/>
      <c r="F236" s="54"/>
      <c r="G236" s="54"/>
      <c r="H236" s="54"/>
      <c r="I236" s="55"/>
    </row>
    <row r="237" spans="1:9" ht="57">
      <c r="A237" s="17" t="s">
        <v>8</v>
      </c>
      <c r="B237" s="17" t="s">
        <v>9</v>
      </c>
      <c r="C237" s="18" t="s">
        <v>10</v>
      </c>
      <c r="D237" s="18" t="s">
        <v>11</v>
      </c>
      <c r="E237" s="18" t="s">
        <v>12</v>
      </c>
      <c r="H237" s="17" t="s">
        <v>343</v>
      </c>
      <c r="I237" s="17" t="s">
        <v>342</v>
      </c>
    </row>
    <row r="238" spans="1:9" ht="15">
      <c r="A238" s="6">
        <v>530003</v>
      </c>
      <c r="B238" s="6" t="s">
        <v>13</v>
      </c>
      <c r="C238" s="8">
        <v>6.96</v>
      </c>
      <c r="D238" s="7" t="s">
        <v>17</v>
      </c>
      <c r="E238" s="7" t="s">
        <v>69</v>
      </c>
      <c r="H238" s="47">
        <v>33</v>
      </c>
      <c r="I238" s="47">
        <f aca="true" t="shared" si="17" ref="I238:I261">20%*H238*C238</f>
        <v>45.936</v>
      </c>
    </row>
    <row r="239" spans="1:9" ht="15">
      <c r="A239" s="6">
        <v>531008</v>
      </c>
      <c r="B239" s="6" t="s">
        <v>13</v>
      </c>
      <c r="C239" s="8">
        <v>6.279</v>
      </c>
      <c r="D239" s="7" t="s">
        <v>17</v>
      </c>
      <c r="E239" s="7" t="s">
        <v>70</v>
      </c>
      <c r="H239" s="47">
        <v>33</v>
      </c>
      <c r="I239" s="47">
        <f t="shared" si="17"/>
        <v>41.4414</v>
      </c>
    </row>
    <row r="240" spans="1:9" ht="15.75" thickBot="1">
      <c r="A240" s="26">
        <v>201031</v>
      </c>
      <c r="B240" s="26" t="s">
        <v>13</v>
      </c>
      <c r="C240" s="27">
        <v>7.419</v>
      </c>
      <c r="D240" s="28" t="s">
        <v>17</v>
      </c>
      <c r="E240" s="28" t="s">
        <v>41</v>
      </c>
      <c r="H240" s="47">
        <v>33</v>
      </c>
      <c r="I240" s="47">
        <f t="shared" si="17"/>
        <v>48.9654</v>
      </c>
    </row>
    <row r="241" spans="1:9" ht="15">
      <c r="A241" s="23">
        <v>304062</v>
      </c>
      <c r="B241" s="23" t="s">
        <v>13</v>
      </c>
      <c r="C241" s="24">
        <v>1.639</v>
      </c>
      <c r="D241" s="25" t="s">
        <v>42</v>
      </c>
      <c r="E241" s="25" t="s">
        <v>248</v>
      </c>
      <c r="H241" s="47">
        <v>33</v>
      </c>
      <c r="I241" s="47">
        <f t="shared" si="17"/>
        <v>10.817400000000001</v>
      </c>
    </row>
    <row r="242" spans="1:9" ht="30">
      <c r="A242" s="6">
        <v>101008</v>
      </c>
      <c r="B242" s="6" t="s">
        <v>16</v>
      </c>
      <c r="C242" s="8">
        <v>1.1</v>
      </c>
      <c r="D242" s="7" t="s">
        <v>17</v>
      </c>
      <c r="E242" s="7" t="s">
        <v>41</v>
      </c>
      <c r="H242" s="47">
        <v>33</v>
      </c>
      <c r="I242" s="47">
        <f t="shared" si="17"/>
        <v>7.260000000000002</v>
      </c>
    </row>
    <row r="243" spans="1:9" ht="30">
      <c r="A243" s="6">
        <v>101014</v>
      </c>
      <c r="B243" s="6" t="s">
        <v>16</v>
      </c>
      <c r="C243" s="8">
        <v>1.149</v>
      </c>
      <c r="D243" s="7" t="s">
        <v>17</v>
      </c>
      <c r="E243" s="7" t="s">
        <v>41</v>
      </c>
      <c r="H243" s="47">
        <v>33</v>
      </c>
      <c r="I243" s="47">
        <f t="shared" si="17"/>
        <v>7.583400000000001</v>
      </c>
    </row>
    <row r="244" spans="1:9" ht="30">
      <c r="A244" s="6">
        <v>102003</v>
      </c>
      <c r="B244" s="6" t="s">
        <v>16</v>
      </c>
      <c r="C244" s="8">
        <v>1.25</v>
      </c>
      <c r="D244" s="7" t="s">
        <v>17</v>
      </c>
      <c r="E244" s="7" t="s">
        <v>41</v>
      </c>
      <c r="H244" s="47">
        <v>33</v>
      </c>
      <c r="I244" s="47">
        <f t="shared" si="17"/>
        <v>8.25</v>
      </c>
    </row>
    <row r="245" spans="1:9" ht="30">
      <c r="A245" s="6">
        <v>102011</v>
      </c>
      <c r="B245" s="6" t="s">
        <v>16</v>
      </c>
      <c r="C245" s="8">
        <v>1.795</v>
      </c>
      <c r="D245" s="7" t="s">
        <v>17</v>
      </c>
      <c r="E245" s="7" t="s">
        <v>41</v>
      </c>
      <c r="H245" s="47">
        <v>33</v>
      </c>
      <c r="I245" s="47">
        <f t="shared" si="17"/>
        <v>11.847000000000001</v>
      </c>
    </row>
    <row r="246" spans="1:9" ht="30">
      <c r="A246" s="6">
        <v>103010</v>
      </c>
      <c r="B246" s="6" t="s">
        <v>16</v>
      </c>
      <c r="C246" s="8">
        <v>2.49</v>
      </c>
      <c r="D246" s="7" t="s">
        <v>17</v>
      </c>
      <c r="E246" s="7" t="s">
        <v>41</v>
      </c>
      <c r="H246" s="47">
        <v>33</v>
      </c>
      <c r="I246" s="47">
        <f t="shared" si="17"/>
        <v>16.434</v>
      </c>
    </row>
    <row r="247" spans="1:9" ht="30">
      <c r="A247" s="6">
        <v>104003</v>
      </c>
      <c r="B247" s="6" t="s">
        <v>16</v>
      </c>
      <c r="C247" s="8">
        <v>2.17</v>
      </c>
      <c r="D247" s="7" t="s">
        <v>17</v>
      </c>
      <c r="E247" s="7" t="s">
        <v>41</v>
      </c>
      <c r="H247" s="47">
        <v>33</v>
      </c>
      <c r="I247" s="47">
        <f t="shared" si="17"/>
        <v>14.322000000000001</v>
      </c>
    </row>
    <row r="248" spans="1:9" ht="30">
      <c r="A248" s="6">
        <v>104004</v>
      </c>
      <c r="B248" s="6" t="s">
        <v>16</v>
      </c>
      <c r="C248" s="8">
        <v>3.239</v>
      </c>
      <c r="D248" s="7" t="s">
        <v>17</v>
      </c>
      <c r="E248" s="7" t="s">
        <v>41</v>
      </c>
      <c r="H248" s="47">
        <v>33</v>
      </c>
      <c r="I248" s="47">
        <f t="shared" si="17"/>
        <v>21.3774</v>
      </c>
    </row>
    <row r="249" spans="1:9" ht="30">
      <c r="A249" s="6">
        <v>104007</v>
      </c>
      <c r="B249" s="6" t="s">
        <v>16</v>
      </c>
      <c r="C249" s="8">
        <v>2.939</v>
      </c>
      <c r="D249" s="7" t="s">
        <v>17</v>
      </c>
      <c r="E249" s="7" t="s">
        <v>41</v>
      </c>
      <c r="H249" s="47">
        <v>33</v>
      </c>
      <c r="I249" s="47">
        <f t="shared" si="17"/>
        <v>19.3974</v>
      </c>
    </row>
    <row r="250" spans="1:9" ht="30.75" thickBot="1">
      <c r="A250" s="6">
        <v>105012</v>
      </c>
      <c r="B250" s="6" t="s">
        <v>16</v>
      </c>
      <c r="C250" s="8">
        <v>3.542</v>
      </c>
      <c r="D250" s="7" t="s">
        <v>17</v>
      </c>
      <c r="E250" s="7" t="s">
        <v>41</v>
      </c>
      <c r="H250" s="47">
        <v>33</v>
      </c>
      <c r="I250" s="47">
        <f t="shared" si="17"/>
        <v>23.377200000000002</v>
      </c>
    </row>
    <row r="251" spans="1:9" ht="30.75" thickBot="1">
      <c r="A251" s="6">
        <v>201028</v>
      </c>
      <c r="B251" s="6" t="s">
        <v>16</v>
      </c>
      <c r="C251" s="8">
        <v>1.31</v>
      </c>
      <c r="D251" s="7" t="s">
        <v>17</v>
      </c>
      <c r="E251" s="7" t="s">
        <v>41</v>
      </c>
      <c r="G251" s="41" t="e">
        <f>SUM(G66:G204)</f>
        <v>#REF!</v>
      </c>
      <c r="H251" s="47">
        <v>33</v>
      </c>
      <c r="I251" s="47">
        <f t="shared" si="17"/>
        <v>8.646</v>
      </c>
    </row>
    <row r="252" spans="1:9" ht="31.5" customHeight="1" thickBot="1">
      <c r="A252" s="6">
        <v>201029</v>
      </c>
      <c r="B252" s="6" t="s">
        <v>16</v>
      </c>
      <c r="C252" s="8">
        <v>1.329</v>
      </c>
      <c r="D252" s="7" t="s">
        <v>17</v>
      </c>
      <c r="E252" s="7" t="s">
        <v>41</v>
      </c>
      <c r="H252" s="47">
        <v>33</v>
      </c>
      <c r="I252" s="47">
        <f t="shared" si="17"/>
        <v>8.7714</v>
      </c>
    </row>
    <row r="253" spans="1:9" ht="33.75" customHeight="1" thickBot="1">
      <c r="A253" s="6">
        <v>201030</v>
      </c>
      <c r="B253" s="6" t="s">
        <v>16</v>
      </c>
      <c r="C253" s="8">
        <v>1.322</v>
      </c>
      <c r="D253" s="7" t="s">
        <v>17</v>
      </c>
      <c r="E253" s="7" t="s">
        <v>41</v>
      </c>
      <c r="F253" s="44"/>
      <c r="G253" s="45"/>
      <c r="H253" s="47">
        <v>33</v>
      </c>
      <c r="I253" s="47">
        <f t="shared" si="17"/>
        <v>8.725200000000001</v>
      </c>
    </row>
    <row r="254" spans="1:9" ht="53.25" customHeight="1">
      <c r="A254" s="6">
        <v>204001</v>
      </c>
      <c r="B254" s="6" t="s">
        <v>16</v>
      </c>
      <c r="C254" s="8">
        <v>4.285</v>
      </c>
      <c r="D254" s="7" t="s">
        <v>17</v>
      </c>
      <c r="E254" s="7" t="s">
        <v>41</v>
      </c>
      <c r="F254" s="33" t="s">
        <v>271</v>
      </c>
      <c r="G254" s="34" t="s">
        <v>272</v>
      </c>
      <c r="H254" s="47">
        <v>33</v>
      </c>
      <c r="I254" s="47">
        <f t="shared" si="17"/>
        <v>28.281000000000002</v>
      </c>
    </row>
    <row r="255" spans="1:9" ht="15">
      <c r="A255" s="6">
        <v>304011</v>
      </c>
      <c r="B255" s="6" t="s">
        <v>13</v>
      </c>
      <c r="C255" s="8">
        <v>2.429</v>
      </c>
      <c r="D255" s="7" t="s">
        <v>42</v>
      </c>
      <c r="E255" s="7" t="s">
        <v>248</v>
      </c>
      <c r="F255" s="37">
        <v>22</v>
      </c>
      <c r="G255" s="37">
        <f aca="true" t="shared" si="18" ref="G255:G260">10%*$F$7*C228</f>
        <v>19.446</v>
      </c>
      <c r="H255" s="47">
        <v>33</v>
      </c>
      <c r="I255" s="47">
        <f t="shared" si="17"/>
        <v>16.0314</v>
      </c>
    </row>
    <row r="256" spans="1:9" ht="15">
      <c r="A256" s="6">
        <v>304041</v>
      </c>
      <c r="B256" s="6" t="s">
        <v>13</v>
      </c>
      <c r="C256" s="8">
        <v>2.099</v>
      </c>
      <c r="D256" s="7" t="s">
        <v>42</v>
      </c>
      <c r="E256" s="7" t="s">
        <v>248</v>
      </c>
      <c r="F256" s="37">
        <v>22</v>
      </c>
      <c r="G256" s="37">
        <f t="shared" si="18"/>
        <v>50.081999999999994</v>
      </c>
      <c r="H256" s="47">
        <v>33</v>
      </c>
      <c r="I256" s="47">
        <f t="shared" si="17"/>
        <v>13.853400000000002</v>
      </c>
    </row>
    <row r="257" spans="1:9" ht="15">
      <c r="A257" s="6">
        <v>406022</v>
      </c>
      <c r="B257" s="6" t="s">
        <v>13</v>
      </c>
      <c r="C257" s="8">
        <v>1.169</v>
      </c>
      <c r="D257" s="7" t="s">
        <v>67</v>
      </c>
      <c r="E257" s="7" t="s">
        <v>249</v>
      </c>
      <c r="F257" s="37">
        <v>22</v>
      </c>
      <c r="G257" s="37">
        <f t="shared" si="18"/>
        <v>31.953</v>
      </c>
      <c r="H257" s="47">
        <v>33</v>
      </c>
      <c r="I257" s="47">
        <f t="shared" si="17"/>
        <v>7.715400000000001</v>
      </c>
    </row>
    <row r="258" spans="1:9" ht="15">
      <c r="A258" s="6">
        <v>406029</v>
      </c>
      <c r="B258" s="6" t="s">
        <v>13</v>
      </c>
      <c r="C258" s="8">
        <v>4.18</v>
      </c>
      <c r="D258" s="7" t="s">
        <v>67</v>
      </c>
      <c r="E258" s="7" t="s">
        <v>249</v>
      </c>
      <c r="F258" s="37">
        <v>22</v>
      </c>
      <c r="G258" s="37">
        <f t="shared" si="18"/>
        <v>36.861000000000004</v>
      </c>
      <c r="H258" s="47">
        <v>33</v>
      </c>
      <c r="I258" s="47">
        <f t="shared" si="17"/>
        <v>27.588</v>
      </c>
    </row>
    <row r="259" spans="1:9" ht="15">
      <c r="A259" s="6">
        <v>407022</v>
      </c>
      <c r="B259" s="6" t="s">
        <v>13</v>
      </c>
      <c r="C259" s="8">
        <v>1.563</v>
      </c>
      <c r="D259" s="7" t="s">
        <v>67</v>
      </c>
      <c r="E259" s="7" t="s">
        <v>249</v>
      </c>
      <c r="F259" s="37">
        <v>22</v>
      </c>
      <c r="G259" s="37">
        <f t="shared" si="18"/>
        <v>36.138</v>
      </c>
      <c r="H259" s="47">
        <v>33</v>
      </c>
      <c r="I259" s="47">
        <f t="shared" si="17"/>
        <v>10.315800000000001</v>
      </c>
    </row>
    <row r="260" spans="1:9" ht="15.75" thickBot="1">
      <c r="A260" s="6">
        <v>503027</v>
      </c>
      <c r="B260" s="6" t="s">
        <v>13</v>
      </c>
      <c r="C260" s="8">
        <v>1.376</v>
      </c>
      <c r="D260" s="7" t="s">
        <v>67</v>
      </c>
      <c r="E260" s="7" t="s">
        <v>250</v>
      </c>
      <c r="F260" s="37">
        <v>22</v>
      </c>
      <c r="G260" s="37">
        <f t="shared" si="18"/>
        <v>19.962</v>
      </c>
      <c r="H260" s="47">
        <v>33</v>
      </c>
      <c r="I260" s="47">
        <f t="shared" si="17"/>
        <v>9.0816</v>
      </c>
    </row>
    <row r="261" spans="1:9" ht="15.75" thickBot="1">
      <c r="A261" s="6">
        <v>533037</v>
      </c>
      <c r="B261" s="6" t="s">
        <v>13</v>
      </c>
      <c r="C261" s="16">
        <v>2.916</v>
      </c>
      <c r="D261" s="7" t="s">
        <v>17</v>
      </c>
      <c r="E261" s="7" t="s">
        <v>70</v>
      </c>
      <c r="G261" s="41">
        <f>SUM(G255:G260)</f>
        <v>194.44199999999998</v>
      </c>
      <c r="H261" s="47">
        <v>33</v>
      </c>
      <c r="I261" s="47">
        <f t="shared" si="17"/>
        <v>19.2456</v>
      </c>
    </row>
    <row r="262" ht="19.5" thickBot="1">
      <c r="C262" s="21">
        <f>SUM(C238:C261)</f>
        <v>65.94900000000001</v>
      </c>
    </row>
    <row r="263" spans="3:7" ht="15" customHeight="1" thickBot="1">
      <c r="C263" s="9"/>
      <c r="F263" s="51"/>
      <c r="G263" s="52"/>
    </row>
    <row r="264" spans="1:9" ht="24" customHeight="1" thickBot="1">
      <c r="A264" s="53" t="s">
        <v>6</v>
      </c>
      <c r="B264" s="54"/>
      <c r="C264" s="54"/>
      <c r="D264" s="54"/>
      <c r="E264" s="54"/>
      <c r="F264" s="54"/>
      <c r="G264" s="54"/>
      <c r="H264" s="54"/>
      <c r="I264" s="55"/>
    </row>
    <row r="265" spans="1:9" ht="57">
      <c r="A265" s="17" t="s">
        <v>8</v>
      </c>
      <c r="B265" s="17" t="s">
        <v>9</v>
      </c>
      <c r="C265" s="18" t="s">
        <v>10</v>
      </c>
      <c r="D265" s="18" t="s">
        <v>11</v>
      </c>
      <c r="E265" s="18" t="s">
        <v>12</v>
      </c>
      <c r="F265" s="38">
        <v>30</v>
      </c>
      <c r="G265" s="42">
        <f aca="true" t="shared" si="19" ref="G265:G288">10%*$F$7*C238</f>
        <v>20.88</v>
      </c>
      <c r="H265" s="17" t="s">
        <v>343</v>
      </c>
      <c r="I265" s="17" t="s">
        <v>342</v>
      </c>
    </row>
    <row r="266" spans="1:9" ht="15">
      <c r="A266" s="6">
        <v>539014</v>
      </c>
      <c r="B266" s="6" t="s">
        <v>13</v>
      </c>
      <c r="C266" s="8">
        <v>24.265</v>
      </c>
      <c r="D266" s="7" t="s">
        <v>42</v>
      </c>
      <c r="E266" s="7" t="s">
        <v>71</v>
      </c>
      <c r="F266" s="37">
        <v>30</v>
      </c>
      <c r="G266" s="40">
        <f t="shared" si="19"/>
        <v>18.837</v>
      </c>
      <c r="H266" s="47">
        <v>33</v>
      </c>
      <c r="I266" s="47">
        <f aca="true" t="shared" si="20" ref="I266:I329">20%*H266*C266</f>
        <v>160.14900000000003</v>
      </c>
    </row>
    <row r="267" spans="1:9" ht="15">
      <c r="A267" s="6">
        <v>539020</v>
      </c>
      <c r="B267" s="6" t="s">
        <v>13</v>
      </c>
      <c r="C267" s="8">
        <v>21.245</v>
      </c>
      <c r="D267" s="7" t="s">
        <v>42</v>
      </c>
      <c r="E267" s="7" t="s">
        <v>71</v>
      </c>
      <c r="F267" s="37">
        <v>30</v>
      </c>
      <c r="G267" s="40">
        <f t="shared" si="19"/>
        <v>22.256999999999998</v>
      </c>
      <c r="H267" s="47">
        <v>33</v>
      </c>
      <c r="I267" s="47">
        <f t="shared" si="20"/>
        <v>140.217</v>
      </c>
    </row>
    <row r="268" spans="1:9" ht="15">
      <c r="A268" s="6">
        <v>539022</v>
      </c>
      <c r="B268" s="6" t="s">
        <v>13</v>
      </c>
      <c r="C268" s="8">
        <v>5.68</v>
      </c>
      <c r="D268" s="7" t="s">
        <v>42</v>
      </c>
      <c r="E268" s="7" t="s">
        <v>71</v>
      </c>
      <c r="F268" s="37">
        <v>30</v>
      </c>
      <c r="G268" s="40">
        <f t="shared" si="19"/>
        <v>4.917</v>
      </c>
      <c r="H268" s="47">
        <v>33</v>
      </c>
      <c r="I268" s="47">
        <f t="shared" si="20"/>
        <v>37.488</v>
      </c>
    </row>
    <row r="269" spans="1:9" ht="15">
      <c r="A269" s="6">
        <v>539024</v>
      </c>
      <c r="B269" s="6" t="s">
        <v>13</v>
      </c>
      <c r="C269" s="8">
        <v>7.06</v>
      </c>
      <c r="D269" s="7" t="s">
        <v>42</v>
      </c>
      <c r="E269" s="7" t="s">
        <v>71</v>
      </c>
      <c r="F269" s="37">
        <v>30</v>
      </c>
      <c r="G269" s="40">
        <f t="shared" si="19"/>
        <v>3.3000000000000003</v>
      </c>
      <c r="H269" s="47">
        <v>33</v>
      </c>
      <c r="I269" s="47">
        <f t="shared" si="20"/>
        <v>46.596000000000004</v>
      </c>
    </row>
    <row r="270" spans="1:9" ht="15">
      <c r="A270" s="6">
        <v>540027</v>
      </c>
      <c r="B270" s="6" t="s">
        <v>13</v>
      </c>
      <c r="C270" s="8">
        <v>8.282</v>
      </c>
      <c r="D270" s="7" t="s">
        <v>42</v>
      </c>
      <c r="E270" s="7" t="s">
        <v>71</v>
      </c>
      <c r="F270" s="37">
        <v>30</v>
      </c>
      <c r="G270" s="40">
        <f t="shared" si="19"/>
        <v>3.447</v>
      </c>
      <c r="H270" s="47">
        <v>33</v>
      </c>
      <c r="I270" s="47">
        <f t="shared" si="20"/>
        <v>54.66120000000001</v>
      </c>
    </row>
    <row r="271" spans="1:9" ht="15">
      <c r="A271" s="6">
        <v>540028</v>
      </c>
      <c r="B271" s="6" t="s">
        <v>13</v>
      </c>
      <c r="C271" s="8">
        <v>6.238</v>
      </c>
      <c r="D271" s="7" t="s">
        <v>42</v>
      </c>
      <c r="E271" s="7" t="s">
        <v>71</v>
      </c>
      <c r="F271" s="37">
        <v>30</v>
      </c>
      <c r="G271" s="40">
        <f t="shared" si="19"/>
        <v>3.75</v>
      </c>
      <c r="H271" s="47">
        <v>33</v>
      </c>
      <c r="I271" s="47">
        <f t="shared" si="20"/>
        <v>41.17080000000001</v>
      </c>
    </row>
    <row r="272" spans="1:9" ht="15">
      <c r="A272" s="6">
        <v>541026</v>
      </c>
      <c r="B272" s="6" t="s">
        <v>13</v>
      </c>
      <c r="C272" s="8">
        <v>12.255</v>
      </c>
      <c r="D272" s="7" t="s">
        <v>42</v>
      </c>
      <c r="E272" s="7" t="s">
        <v>71</v>
      </c>
      <c r="F272" s="37">
        <v>30</v>
      </c>
      <c r="G272" s="40">
        <f t="shared" si="19"/>
        <v>5.385</v>
      </c>
      <c r="H272" s="47">
        <v>33</v>
      </c>
      <c r="I272" s="47">
        <f t="shared" si="20"/>
        <v>80.88300000000001</v>
      </c>
    </row>
    <row r="273" spans="1:9" ht="15">
      <c r="A273" s="6">
        <v>549011</v>
      </c>
      <c r="B273" s="6" t="s">
        <v>13</v>
      </c>
      <c r="C273" s="8">
        <v>5.757</v>
      </c>
      <c r="D273" s="7" t="s">
        <v>17</v>
      </c>
      <c r="E273" s="7" t="s">
        <v>72</v>
      </c>
      <c r="F273" s="37">
        <v>30</v>
      </c>
      <c r="G273" s="40">
        <f t="shared" si="19"/>
        <v>7.470000000000001</v>
      </c>
      <c r="H273" s="47">
        <v>33</v>
      </c>
      <c r="I273" s="47">
        <f t="shared" si="20"/>
        <v>37.9962</v>
      </c>
    </row>
    <row r="274" spans="1:9" ht="15">
      <c r="A274" s="6">
        <v>553035</v>
      </c>
      <c r="B274" s="6" t="s">
        <v>13</v>
      </c>
      <c r="C274" s="8">
        <v>8.178</v>
      </c>
      <c r="D274" s="7" t="s">
        <v>14</v>
      </c>
      <c r="E274" s="7" t="s">
        <v>20</v>
      </c>
      <c r="F274" s="37">
        <v>30</v>
      </c>
      <c r="G274" s="40">
        <f t="shared" si="19"/>
        <v>6.51</v>
      </c>
      <c r="H274" s="47">
        <v>33</v>
      </c>
      <c r="I274" s="47">
        <f t="shared" si="20"/>
        <v>53.97480000000001</v>
      </c>
    </row>
    <row r="275" spans="1:9" ht="15">
      <c r="A275" s="6">
        <v>553042</v>
      </c>
      <c r="B275" s="6" t="s">
        <v>13</v>
      </c>
      <c r="C275" s="8">
        <v>72.199</v>
      </c>
      <c r="D275" s="7" t="s">
        <v>14</v>
      </c>
      <c r="E275" s="7" t="s">
        <v>20</v>
      </c>
      <c r="F275" s="37">
        <v>30</v>
      </c>
      <c r="G275" s="40">
        <f t="shared" si="19"/>
        <v>9.716999999999999</v>
      </c>
      <c r="H275" s="47">
        <v>33</v>
      </c>
      <c r="I275" s="47">
        <f t="shared" si="20"/>
        <v>476.51340000000005</v>
      </c>
    </row>
    <row r="276" spans="1:9" ht="15">
      <c r="A276" s="6">
        <v>553043</v>
      </c>
      <c r="B276" s="6" t="s">
        <v>13</v>
      </c>
      <c r="C276" s="8">
        <v>43.299</v>
      </c>
      <c r="D276" s="7" t="s">
        <v>14</v>
      </c>
      <c r="E276" s="7" t="s">
        <v>20</v>
      </c>
      <c r="F276" s="37">
        <v>30</v>
      </c>
      <c r="G276" s="40">
        <f t="shared" si="19"/>
        <v>8.817</v>
      </c>
      <c r="H276" s="47">
        <v>33</v>
      </c>
      <c r="I276" s="47">
        <f t="shared" si="20"/>
        <v>285.77340000000004</v>
      </c>
    </row>
    <row r="277" spans="1:9" ht="15">
      <c r="A277" s="6">
        <v>553044</v>
      </c>
      <c r="B277" s="6" t="s">
        <v>13</v>
      </c>
      <c r="C277" s="8">
        <v>97.856</v>
      </c>
      <c r="D277" s="7" t="s">
        <v>14</v>
      </c>
      <c r="E277" s="7" t="s">
        <v>20</v>
      </c>
      <c r="F277" s="37">
        <v>30</v>
      </c>
      <c r="G277" s="37">
        <f t="shared" si="19"/>
        <v>10.626</v>
      </c>
      <c r="H277" s="47">
        <v>33</v>
      </c>
      <c r="I277" s="47">
        <f t="shared" si="20"/>
        <v>645.8496</v>
      </c>
    </row>
    <row r="278" spans="1:9" ht="15">
      <c r="A278" s="6">
        <v>555047</v>
      </c>
      <c r="B278" s="6" t="s">
        <v>13</v>
      </c>
      <c r="C278" s="8">
        <v>9.115</v>
      </c>
      <c r="D278" s="7" t="s">
        <v>17</v>
      </c>
      <c r="E278" s="7" t="s">
        <v>73</v>
      </c>
      <c r="F278" s="37">
        <v>30</v>
      </c>
      <c r="G278" s="40">
        <f t="shared" si="19"/>
        <v>3.93</v>
      </c>
      <c r="H278" s="47">
        <v>33</v>
      </c>
      <c r="I278" s="47">
        <f t="shared" si="20"/>
        <v>60.159000000000006</v>
      </c>
    </row>
    <row r="279" spans="1:9" ht="15">
      <c r="A279" s="6">
        <v>555050</v>
      </c>
      <c r="B279" s="6" t="s">
        <v>13</v>
      </c>
      <c r="C279" s="8">
        <v>9.298</v>
      </c>
      <c r="D279" s="7" t="s">
        <v>17</v>
      </c>
      <c r="E279" s="7" t="s">
        <v>73</v>
      </c>
      <c r="F279" s="37">
        <v>30</v>
      </c>
      <c r="G279" s="40">
        <f t="shared" si="19"/>
        <v>3.987</v>
      </c>
      <c r="H279" s="47">
        <v>33</v>
      </c>
      <c r="I279" s="47">
        <f t="shared" si="20"/>
        <v>61.366800000000005</v>
      </c>
    </row>
    <row r="280" spans="1:9" ht="15">
      <c r="A280" s="6">
        <v>571005</v>
      </c>
      <c r="B280" s="6" t="s">
        <v>13</v>
      </c>
      <c r="C280" s="8">
        <v>8.935</v>
      </c>
      <c r="D280" s="7" t="s">
        <v>14</v>
      </c>
      <c r="E280" s="7" t="s">
        <v>74</v>
      </c>
      <c r="F280" s="37">
        <v>30</v>
      </c>
      <c r="G280" s="40">
        <f t="shared" si="19"/>
        <v>3.966</v>
      </c>
      <c r="H280" s="47">
        <v>33</v>
      </c>
      <c r="I280" s="47">
        <f t="shared" si="20"/>
        <v>58.97100000000001</v>
      </c>
    </row>
    <row r="281" spans="1:9" ht="27.75" customHeight="1">
      <c r="A281" s="6">
        <v>574037</v>
      </c>
      <c r="B281" s="6" t="s">
        <v>13</v>
      </c>
      <c r="C281" s="8">
        <v>28.8</v>
      </c>
      <c r="D281" s="7" t="s">
        <v>42</v>
      </c>
      <c r="E281" s="7" t="s">
        <v>75</v>
      </c>
      <c r="F281" s="37">
        <v>30</v>
      </c>
      <c r="G281" s="40">
        <f t="shared" si="19"/>
        <v>12.855</v>
      </c>
      <c r="H281" s="47">
        <v>33</v>
      </c>
      <c r="I281" s="47">
        <f t="shared" si="20"/>
        <v>190.08</v>
      </c>
    </row>
    <row r="282" spans="1:9" ht="15">
      <c r="A282" s="6">
        <v>579012</v>
      </c>
      <c r="B282" s="6" t="s">
        <v>13</v>
      </c>
      <c r="C282" s="8">
        <v>7.484</v>
      </c>
      <c r="D282" s="7" t="s">
        <v>42</v>
      </c>
      <c r="E282" s="7" t="s">
        <v>76</v>
      </c>
      <c r="F282" s="37">
        <v>30</v>
      </c>
      <c r="G282" s="40">
        <f t="shared" si="19"/>
        <v>7.286999999999999</v>
      </c>
      <c r="H282" s="47">
        <v>33</v>
      </c>
      <c r="I282" s="47">
        <f t="shared" si="20"/>
        <v>49.394400000000005</v>
      </c>
    </row>
    <row r="283" spans="1:9" ht="15">
      <c r="A283" s="6">
        <v>579015</v>
      </c>
      <c r="B283" s="6" t="s">
        <v>13</v>
      </c>
      <c r="C283" s="8">
        <v>7</v>
      </c>
      <c r="D283" s="7" t="s">
        <v>42</v>
      </c>
      <c r="E283" s="7" t="s">
        <v>76</v>
      </c>
      <c r="F283" s="37">
        <v>30</v>
      </c>
      <c r="G283" s="40">
        <f t="shared" si="19"/>
        <v>6.297000000000001</v>
      </c>
      <c r="H283" s="47">
        <v>33</v>
      </c>
      <c r="I283" s="47">
        <f t="shared" si="20"/>
        <v>46.2</v>
      </c>
    </row>
    <row r="284" spans="1:9" ht="15">
      <c r="A284" s="6">
        <v>580020</v>
      </c>
      <c r="B284" s="6" t="s">
        <v>13</v>
      </c>
      <c r="C284" s="8">
        <v>21.243</v>
      </c>
      <c r="D284" s="7" t="s">
        <v>17</v>
      </c>
      <c r="E284" s="7" t="s">
        <v>73</v>
      </c>
      <c r="F284" s="37">
        <v>30</v>
      </c>
      <c r="G284" s="40">
        <f t="shared" si="19"/>
        <v>3.507</v>
      </c>
      <c r="H284" s="47">
        <v>33</v>
      </c>
      <c r="I284" s="47">
        <f t="shared" si="20"/>
        <v>140.2038</v>
      </c>
    </row>
    <row r="285" spans="1:9" ht="15">
      <c r="A285" s="6">
        <v>588009</v>
      </c>
      <c r="B285" s="6" t="s">
        <v>13</v>
      </c>
      <c r="C285" s="8">
        <v>18.019</v>
      </c>
      <c r="D285" s="7" t="s">
        <v>17</v>
      </c>
      <c r="E285" s="7" t="s">
        <v>73</v>
      </c>
      <c r="F285" s="37">
        <v>30</v>
      </c>
      <c r="G285" s="40">
        <f t="shared" si="19"/>
        <v>12.54</v>
      </c>
      <c r="H285" s="47">
        <v>33</v>
      </c>
      <c r="I285" s="47">
        <f t="shared" si="20"/>
        <v>118.9254</v>
      </c>
    </row>
    <row r="286" spans="1:9" ht="15">
      <c r="A286" s="6">
        <v>595005</v>
      </c>
      <c r="B286" s="6" t="s">
        <v>13</v>
      </c>
      <c r="C286" s="8">
        <v>20.158</v>
      </c>
      <c r="D286" s="7" t="s">
        <v>42</v>
      </c>
      <c r="E286" s="7" t="s">
        <v>74</v>
      </c>
      <c r="F286" s="37">
        <v>30</v>
      </c>
      <c r="G286" s="40">
        <f t="shared" si="19"/>
        <v>4.689</v>
      </c>
      <c r="H286" s="47">
        <v>33</v>
      </c>
      <c r="I286" s="47">
        <f t="shared" si="20"/>
        <v>133.04280000000003</v>
      </c>
    </row>
    <row r="287" spans="1:9" ht="15">
      <c r="A287" s="6">
        <v>602004</v>
      </c>
      <c r="B287" s="6" t="s">
        <v>13</v>
      </c>
      <c r="C287" s="8">
        <v>5.052</v>
      </c>
      <c r="D287" s="7" t="s">
        <v>17</v>
      </c>
      <c r="E287" s="7" t="s">
        <v>48</v>
      </c>
      <c r="F287" s="37">
        <v>30</v>
      </c>
      <c r="G287" s="40">
        <f t="shared" si="19"/>
        <v>4.128</v>
      </c>
      <c r="H287" s="47">
        <v>33</v>
      </c>
      <c r="I287" s="47">
        <f t="shared" si="20"/>
        <v>33.3432</v>
      </c>
    </row>
    <row r="288" spans="1:9" ht="15.75" thickBot="1">
      <c r="A288" s="6">
        <v>602006</v>
      </c>
      <c r="B288" s="6" t="s">
        <v>13</v>
      </c>
      <c r="C288" s="8">
        <v>22.845</v>
      </c>
      <c r="D288" s="7" t="s">
        <v>17</v>
      </c>
      <c r="E288" s="7" t="s">
        <v>48</v>
      </c>
      <c r="F288" s="37">
        <v>30</v>
      </c>
      <c r="G288" s="40">
        <f t="shared" si="19"/>
        <v>8.748</v>
      </c>
      <c r="H288" s="47">
        <v>33</v>
      </c>
      <c r="I288" s="47">
        <f t="shared" si="20"/>
        <v>150.77700000000002</v>
      </c>
    </row>
    <row r="289" spans="1:9" ht="15.75" thickBot="1">
      <c r="A289" s="6">
        <v>603001</v>
      </c>
      <c r="B289" s="6" t="s">
        <v>13</v>
      </c>
      <c r="C289" s="8">
        <v>5</v>
      </c>
      <c r="D289" s="7" t="s">
        <v>14</v>
      </c>
      <c r="E289" s="7" t="s">
        <v>20</v>
      </c>
      <c r="G289" s="41">
        <f>SUM(G265:G288)</f>
        <v>197.84699999999998</v>
      </c>
      <c r="H289" s="47">
        <v>33</v>
      </c>
      <c r="I289" s="47">
        <f t="shared" si="20"/>
        <v>33</v>
      </c>
    </row>
    <row r="290" spans="1:9" ht="30.75" thickBot="1">
      <c r="A290" s="6">
        <v>535060</v>
      </c>
      <c r="B290" s="6" t="s">
        <v>16</v>
      </c>
      <c r="C290" s="8">
        <v>8.98</v>
      </c>
      <c r="D290" s="7" t="s">
        <v>17</v>
      </c>
      <c r="E290" s="7" t="s">
        <v>77</v>
      </c>
      <c r="H290" s="47">
        <v>33</v>
      </c>
      <c r="I290" s="47">
        <f t="shared" si="20"/>
        <v>59.26800000000001</v>
      </c>
    </row>
    <row r="291" spans="1:9" ht="15" customHeight="1" thickBot="1">
      <c r="A291" s="19">
        <v>536160</v>
      </c>
      <c r="B291" s="19" t="s">
        <v>16</v>
      </c>
      <c r="C291" s="16">
        <v>69.194</v>
      </c>
      <c r="D291" s="20" t="s">
        <v>17</v>
      </c>
      <c r="E291" s="20" t="s">
        <v>77</v>
      </c>
      <c r="F291" s="44"/>
      <c r="G291" s="45"/>
      <c r="H291" s="47">
        <v>33</v>
      </c>
      <c r="I291" s="47">
        <f t="shared" si="20"/>
        <v>456.6804000000001</v>
      </c>
    </row>
    <row r="292" spans="1:9" ht="42.75" thickBot="1">
      <c r="A292" s="26">
        <v>536321</v>
      </c>
      <c r="B292" s="26" t="s">
        <v>13</v>
      </c>
      <c r="C292" s="27">
        <v>5.095</v>
      </c>
      <c r="D292" s="28" t="s">
        <v>17</v>
      </c>
      <c r="E292" s="28" t="s">
        <v>77</v>
      </c>
      <c r="F292" s="33" t="s">
        <v>271</v>
      </c>
      <c r="G292" s="34" t="s">
        <v>272</v>
      </c>
      <c r="H292" s="47">
        <v>33</v>
      </c>
      <c r="I292" s="47">
        <f t="shared" si="20"/>
        <v>33.627</v>
      </c>
    </row>
    <row r="293" spans="1:9" ht="15">
      <c r="A293" s="23">
        <v>503023</v>
      </c>
      <c r="B293" s="23" t="s">
        <v>13</v>
      </c>
      <c r="C293" s="24">
        <v>1.175</v>
      </c>
      <c r="D293" s="25" t="s">
        <v>67</v>
      </c>
      <c r="E293" s="25" t="s">
        <v>76</v>
      </c>
      <c r="F293" s="37">
        <v>30</v>
      </c>
      <c r="G293" s="40">
        <f aca="true" t="shared" si="21" ref="G293:G356">10%*$F$7*C266</f>
        <v>72.795</v>
      </c>
      <c r="H293" s="47">
        <v>33</v>
      </c>
      <c r="I293" s="47">
        <f t="shared" si="20"/>
        <v>7.755000000000001</v>
      </c>
    </row>
    <row r="294" spans="1:9" ht="15">
      <c r="A294" s="6">
        <v>504023</v>
      </c>
      <c r="B294" s="6" t="s">
        <v>13</v>
      </c>
      <c r="C294" s="8">
        <v>2.087</v>
      </c>
      <c r="D294" s="7" t="s">
        <v>67</v>
      </c>
      <c r="E294" s="7" t="s">
        <v>76</v>
      </c>
      <c r="F294" s="37">
        <v>30</v>
      </c>
      <c r="G294" s="40">
        <f t="shared" si="21"/>
        <v>63.735</v>
      </c>
      <c r="H294" s="47">
        <v>33</v>
      </c>
      <c r="I294" s="47">
        <f t="shared" si="20"/>
        <v>13.774200000000002</v>
      </c>
    </row>
    <row r="295" spans="1:9" ht="15">
      <c r="A295" s="6">
        <v>509004</v>
      </c>
      <c r="B295" s="6" t="s">
        <v>13</v>
      </c>
      <c r="C295" s="8">
        <v>2.309</v>
      </c>
      <c r="D295" s="7" t="s">
        <v>42</v>
      </c>
      <c r="E295" s="7" t="s">
        <v>251</v>
      </c>
      <c r="F295" s="37">
        <v>30</v>
      </c>
      <c r="G295" s="40">
        <f t="shared" si="21"/>
        <v>17.04</v>
      </c>
      <c r="H295" s="47">
        <v>33</v>
      </c>
      <c r="I295" s="47">
        <f t="shared" si="20"/>
        <v>15.239400000000002</v>
      </c>
    </row>
    <row r="296" spans="1:9" ht="15">
      <c r="A296" s="6">
        <v>510031</v>
      </c>
      <c r="B296" s="6" t="s">
        <v>13</v>
      </c>
      <c r="C296" s="8">
        <v>2.117</v>
      </c>
      <c r="D296" s="7" t="s">
        <v>17</v>
      </c>
      <c r="E296" s="7" t="s">
        <v>251</v>
      </c>
      <c r="F296" s="37">
        <v>30</v>
      </c>
      <c r="G296" s="40">
        <f t="shared" si="21"/>
        <v>21.18</v>
      </c>
      <c r="H296" s="47">
        <v>33</v>
      </c>
      <c r="I296" s="47">
        <f t="shared" si="20"/>
        <v>13.9722</v>
      </c>
    </row>
    <row r="297" spans="1:9" ht="15">
      <c r="A297" s="6">
        <v>511017</v>
      </c>
      <c r="B297" s="6" t="s">
        <v>13</v>
      </c>
      <c r="C297" s="8">
        <v>2.372</v>
      </c>
      <c r="D297" s="7" t="s">
        <v>17</v>
      </c>
      <c r="E297" s="7" t="s">
        <v>251</v>
      </c>
      <c r="F297" s="37">
        <v>30</v>
      </c>
      <c r="G297" s="40">
        <f t="shared" si="21"/>
        <v>24.846</v>
      </c>
      <c r="H297" s="47">
        <v>33</v>
      </c>
      <c r="I297" s="47">
        <f t="shared" si="20"/>
        <v>15.6552</v>
      </c>
    </row>
    <row r="298" spans="1:9" ht="15">
      <c r="A298" s="6">
        <v>530002</v>
      </c>
      <c r="B298" s="6" t="s">
        <v>13</v>
      </c>
      <c r="C298" s="8">
        <v>3.2</v>
      </c>
      <c r="D298" s="7" t="s">
        <v>17</v>
      </c>
      <c r="E298" s="7" t="s">
        <v>77</v>
      </c>
      <c r="F298" s="37">
        <v>30</v>
      </c>
      <c r="G298" s="40">
        <f t="shared" si="21"/>
        <v>18.714000000000002</v>
      </c>
      <c r="H298" s="47">
        <v>33</v>
      </c>
      <c r="I298" s="47">
        <f t="shared" si="20"/>
        <v>21.120000000000005</v>
      </c>
    </row>
    <row r="299" spans="1:9" ht="15">
      <c r="A299" s="6">
        <v>530009</v>
      </c>
      <c r="B299" s="6" t="s">
        <v>13</v>
      </c>
      <c r="C299" s="8">
        <v>1.915</v>
      </c>
      <c r="D299" s="7" t="s">
        <v>17</v>
      </c>
      <c r="E299" s="7" t="s">
        <v>77</v>
      </c>
      <c r="F299" s="37">
        <v>30</v>
      </c>
      <c r="G299" s="40">
        <f t="shared" si="21"/>
        <v>36.765</v>
      </c>
      <c r="H299" s="47">
        <v>33</v>
      </c>
      <c r="I299" s="47">
        <f t="shared" si="20"/>
        <v>12.639000000000001</v>
      </c>
    </row>
    <row r="300" spans="1:9" ht="30">
      <c r="A300" s="6">
        <v>535007</v>
      </c>
      <c r="B300" s="6" t="s">
        <v>16</v>
      </c>
      <c r="C300" s="8">
        <v>1.017</v>
      </c>
      <c r="D300" s="7" t="s">
        <v>17</v>
      </c>
      <c r="E300" s="7" t="s">
        <v>77</v>
      </c>
      <c r="F300" s="37">
        <v>30</v>
      </c>
      <c r="G300" s="40">
        <f t="shared" si="21"/>
        <v>17.271</v>
      </c>
      <c r="H300" s="47">
        <v>33</v>
      </c>
      <c r="I300" s="47">
        <f t="shared" si="20"/>
        <v>6.7122</v>
      </c>
    </row>
    <row r="301" spans="1:9" ht="30">
      <c r="A301" s="6">
        <v>536292</v>
      </c>
      <c r="B301" s="6" t="s">
        <v>16</v>
      </c>
      <c r="C301" s="8">
        <v>3.486</v>
      </c>
      <c r="D301" s="7" t="s">
        <v>17</v>
      </c>
      <c r="E301" s="7" t="s">
        <v>77</v>
      </c>
      <c r="F301" s="37">
        <v>30</v>
      </c>
      <c r="G301" s="40">
        <f t="shared" si="21"/>
        <v>24.534000000000002</v>
      </c>
      <c r="H301" s="47">
        <v>33</v>
      </c>
      <c r="I301" s="47">
        <f t="shared" si="20"/>
        <v>23.007600000000004</v>
      </c>
    </row>
    <row r="302" spans="1:9" ht="30">
      <c r="A302" s="6">
        <v>535087</v>
      </c>
      <c r="B302" s="6" t="s">
        <v>16</v>
      </c>
      <c r="C302" s="8">
        <v>2.862</v>
      </c>
      <c r="D302" s="7" t="s">
        <v>17</v>
      </c>
      <c r="E302" s="7" t="s">
        <v>77</v>
      </c>
      <c r="F302" s="37">
        <v>30</v>
      </c>
      <c r="G302" s="40">
        <f t="shared" si="21"/>
        <v>216.59699999999998</v>
      </c>
      <c r="H302" s="47">
        <v>33</v>
      </c>
      <c r="I302" s="47">
        <f t="shared" si="20"/>
        <v>18.889200000000002</v>
      </c>
    </row>
    <row r="303" spans="1:9" ht="30">
      <c r="A303" s="6">
        <v>535131</v>
      </c>
      <c r="B303" s="6" t="s">
        <v>16</v>
      </c>
      <c r="C303" s="8">
        <v>2.138</v>
      </c>
      <c r="D303" s="7" t="s">
        <v>17</v>
      </c>
      <c r="E303" s="7" t="s">
        <v>77</v>
      </c>
      <c r="F303" s="37">
        <v>30</v>
      </c>
      <c r="G303" s="40">
        <f t="shared" si="21"/>
        <v>129.897</v>
      </c>
      <c r="H303" s="47">
        <v>33</v>
      </c>
      <c r="I303" s="47">
        <f t="shared" si="20"/>
        <v>14.110800000000001</v>
      </c>
    </row>
    <row r="304" spans="1:9" ht="30">
      <c r="A304" s="6">
        <v>536293</v>
      </c>
      <c r="B304" s="6" t="s">
        <v>16</v>
      </c>
      <c r="C304" s="8">
        <v>3.009</v>
      </c>
      <c r="D304" s="7" t="s">
        <v>17</v>
      </c>
      <c r="E304" s="7" t="s">
        <v>77</v>
      </c>
      <c r="F304" s="37">
        <v>30</v>
      </c>
      <c r="G304" s="40">
        <f t="shared" si="21"/>
        <v>293.568</v>
      </c>
      <c r="H304" s="47">
        <v>33</v>
      </c>
      <c r="I304" s="47">
        <f t="shared" si="20"/>
        <v>19.8594</v>
      </c>
    </row>
    <row r="305" spans="1:9" ht="15">
      <c r="A305" s="6">
        <v>537003</v>
      </c>
      <c r="B305" s="6" t="s">
        <v>13</v>
      </c>
      <c r="C305" s="8">
        <v>4.001</v>
      </c>
      <c r="D305" s="7" t="s">
        <v>17</v>
      </c>
      <c r="E305" s="7" t="s">
        <v>71</v>
      </c>
      <c r="F305" s="37">
        <v>30</v>
      </c>
      <c r="G305" s="40">
        <f t="shared" si="21"/>
        <v>27.345</v>
      </c>
      <c r="H305" s="47">
        <v>33</v>
      </c>
      <c r="I305" s="47">
        <f t="shared" si="20"/>
        <v>26.406600000000005</v>
      </c>
    </row>
    <row r="306" spans="1:9" ht="15">
      <c r="A306" s="6">
        <v>537024</v>
      </c>
      <c r="B306" s="6" t="s">
        <v>13</v>
      </c>
      <c r="C306" s="8">
        <v>1.333</v>
      </c>
      <c r="D306" s="7" t="s">
        <v>17</v>
      </c>
      <c r="E306" s="7" t="s">
        <v>71</v>
      </c>
      <c r="F306" s="37">
        <v>30</v>
      </c>
      <c r="G306" s="40">
        <f t="shared" si="21"/>
        <v>27.894</v>
      </c>
      <c r="H306" s="47">
        <v>33</v>
      </c>
      <c r="I306" s="47">
        <f t="shared" si="20"/>
        <v>8.7978</v>
      </c>
    </row>
    <row r="307" spans="1:9" ht="15">
      <c r="A307" s="6">
        <v>539021</v>
      </c>
      <c r="B307" s="6" t="s">
        <v>13</v>
      </c>
      <c r="C307" s="8">
        <v>1.203</v>
      </c>
      <c r="D307" s="7" t="s">
        <v>42</v>
      </c>
      <c r="E307" s="7" t="s">
        <v>71</v>
      </c>
      <c r="F307" s="37">
        <v>30</v>
      </c>
      <c r="G307" s="40">
        <f t="shared" si="21"/>
        <v>26.805</v>
      </c>
      <c r="H307" s="47">
        <v>33</v>
      </c>
      <c r="I307" s="47">
        <f t="shared" si="20"/>
        <v>7.939800000000001</v>
      </c>
    </row>
    <row r="308" spans="1:9" ht="15">
      <c r="A308" s="6">
        <v>540011</v>
      </c>
      <c r="B308" s="6" t="s">
        <v>13</v>
      </c>
      <c r="C308" s="8">
        <v>1.279</v>
      </c>
      <c r="D308" s="7" t="s">
        <v>42</v>
      </c>
      <c r="E308" s="7" t="s">
        <v>71</v>
      </c>
      <c r="F308" s="37">
        <v>30</v>
      </c>
      <c r="G308" s="40">
        <f t="shared" si="21"/>
        <v>86.4</v>
      </c>
      <c r="H308" s="47">
        <v>33</v>
      </c>
      <c r="I308" s="47">
        <f t="shared" si="20"/>
        <v>8.4414</v>
      </c>
    </row>
    <row r="309" spans="1:9" ht="15">
      <c r="A309" s="6">
        <v>540030</v>
      </c>
      <c r="B309" s="6" t="s">
        <v>13</v>
      </c>
      <c r="C309" s="8">
        <v>4.999</v>
      </c>
      <c r="D309" s="7" t="s">
        <v>42</v>
      </c>
      <c r="E309" s="7" t="s">
        <v>71</v>
      </c>
      <c r="F309" s="37">
        <v>30</v>
      </c>
      <c r="G309" s="40">
        <f t="shared" si="21"/>
        <v>22.451999999999998</v>
      </c>
      <c r="H309" s="47">
        <v>33</v>
      </c>
      <c r="I309" s="47">
        <f t="shared" si="20"/>
        <v>32.9934</v>
      </c>
    </row>
    <row r="310" spans="1:9" ht="15">
      <c r="A310" s="6">
        <v>540036</v>
      </c>
      <c r="B310" s="6" t="s">
        <v>13</v>
      </c>
      <c r="C310" s="8">
        <v>2.26</v>
      </c>
      <c r="D310" s="7" t="s">
        <v>42</v>
      </c>
      <c r="E310" s="7" t="s">
        <v>71</v>
      </c>
      <c r="F310" s="37">
        <v>30</v>
      </c>
      <c r="G310" s="40">
        <f t="shared" si="21"/>
        <v>21</v>
      </c>
      <c r="H310" s="47">
        <v>33</v>
      </c>
      <c r="I310" s="47">
        <f t="shared" si="20"/>
        <v>14.916</v>
      </c>
    </row>
    <row r="311" spans="1:9" ht="15">
      <c r="A311" s="6">
        <v>541025</v>
      </c>
      <c r="B311" s="6" t="s">
        <v>13</v>
      </c>
      <c r="C311" s="8">
        <v>2.05</v>
      </c>
      <c r="D311" s="7" t="s">
        <v>42</v>
      </c>
      <c r="E311" s="7" t="s">
        <v>71</v>
      </c>
      <c r="F311" s="37">
        <v>30</v>
      </c>
      <c r="G311" s="40">
        <f t="shared" si="21"/>
        <v>63.729</v>
      </c>
      <c r="H311" s="47">
        <v>33</v>
      </c>
      <c r="I311" s="47">
        <f t="shared" si="20"/>
        <v>13.53</v>
      </c>
    </row>
    <row r="312" spans="1:9" ht="15">
      <c r="A312" s="6">
        <v>543014</v>
      </c>
      <c r="B312" s="6" t="s">
        <v>13</v>
      </c>
      <c r="C312" s="8">
        <v>1.121</v>
      </c>
      <c r="D312" s="7" t="s">
        <v>42</v>
      </c>
      <c r="E312" s="7" t="s">
        <v>252</v>
      </c>
      <c r="F312" s="37">
        <v>30</v>
      </c>
      <c r="G312" s="40">
        <f t="shared" si="21"/>
        <v>54.056999999999995</v>
      </c>
      <c r="H312" s="47">
        <v>33</v>
      </c>
      <c r="I312" s="47">
        <f t="shared" si="20"/>
        <v>7.398600000000001</v>
      </c>
    </row>
    <row r="313" spans="1:9" ht="15">
      <c r="A313" s="6">
        <v>543030</v>
      </c>
      <c r="B313" s="6" t="s">
        <v>13</v>
      </c>
      <c r="C313" s="8">
        <v>1.788</v>
      </c>
      <c r="D313" s="7" t="s">
        <v>42</v>
      </c>
      <c r="E313" s="7" t="s">
        <v>252</v>
      </c>
      <c r="F313" s="37">
        <v>30</v>
      </c>
      <c r="G313" s="40">
        <f t="shared" si="21"/>
        <v>60.474000000000004</v>
      </c>
      <c r="H313" s="47">
        <v>33</v>
      </c>
      <c r="I313" s="47">
        <f t="shared" si="20"/>
        <v>11.8008</v>
      </c>
    </row>
    <row r="314" spans="1:9" ht="15">
      <c r="A314" s="6">
        <v>543031</v>
      </c>
      <c r="B314" s="6" t="s">
        <v>13</v>
      </c>
      <c r="C314" s="8">
        <v>3.218</v>
      </c>
      <c r="D314" s="7" t="s">
        <v>42</v>
      </c>
      <c r="E314" s="7" t="s">
        <v>252</v>
      </c>
      <c r="F314" s="37">
        <v>30</v>
      </c>
      <c r="G314" s="40">
        <f t="shared" si="21"/>
        <v>15.155999999999999</v>
      </c>
      <c r="H314" s="47">
        <v>33</v>
      </c>
      <c r="I314" s="47">
        <f t="shared" si="20"/>
        <v>21.2388</v>
      </c>
    </row>
    <row r="315" spans="1:9" ht="15">
      <c r="A315" s="6">
        <v>571006</v>
      </c>
      <c r="B315" s="6" t="s">
        <v>13</v>
      </c>
      <c r="C315" s="8">
        <v>1.879</v>
      </c>
      <c r="D315" s="7" t="s">
        <v>14</v>
      </c>
      <c r="E315" s="7" t="s">
        <v>74</v>
      </c>
      <c r="F315" s="37">
        <v>30</v>
      </c>
      <c r="G315" s="40">
        <f t="shared" si="21"/>
        <v>68.535</v>
      </c>
      <c r="H315" s="47">
        <v>33</v>
      </c>
      <c r="I315" s="47">
        <f t="shared" si="20"/>
        <v>12.4014</v>
      </c>
    </row>
    <row r="316" spans="1:9" ht="15">
      <c r="A316" s="6">
        <v>543042</v>
      </c>
      <c r="B316" s="6" t="s">
        <v>13</v>
      </c>
      <c r="C316" s="8">
        <v>1.661</v>
      </c>
      <c r="D316" s="7" t="s">
        <v>42</v>
      </c>
      <c r="E316" s="7" t="s">
        <v>252</v>
      </c>
      <c r="F316" s="37">
        <v>30</v>
      </c>
      <c r="G316" s="40">
        <f t="shared" si="21"/>
        <v>15</v>
      </c>
      <c r="H316" s="47">
        <v>33</v>
      </c>
      <c r="I316" s="47">
        <f t="shared" si="20"/>
        <v>10.962600000000002</v>
      </c>
    </row>
    <row r="317" spans="1:9" ht="15">
      <c r="A317" s="6">
        <v>544001</v>
      </c>
      <c r="B317" s="6" t="s">
        <v>13</v>
      </c>
      <c r="C317" s="8">
        <v>4.249</v>
      </c>
      <c r="D317" s="7" t="s">
        <v>17</v>
      </c>
      <c r="E317" s="7" t="s">
        <v>72</v>
      </c>
      <c r="F317" s="37">
        <v>30</v>
      </c>
      <c r="G317" s="40">
        <f t="shared" si="21"/>
        <v>26.94</v>
      </c>
      <c r="H317" s="47">
        <v>33</v>
      </c>
      <c r="I317" s="47">
        <f t="shared" si="20"/>
        <v>28.0434</v>
      </c>
    </row>
    <row r="318" spans="1:9" ht="15">
      <c r="A318" s="6">
        <v>545005</v>
      </c>
      <c r="B318" s="6" t="s">
        <v>13</v>
      </c>
      <c r="C318" s="8">
        <v>1.672</v>
      </c>
      <c r="D318" s="7" t="s">
        <v>17</v>
      </c>
      <c r="E318" s="7" t="s">
        <v>72</v>
      </c>
      <c r="F318" s="37">
        <v>30</v>
      </c>
      <c r="G318" s="40">
        <f t="shared" si="21"/>
        <v>207.582</v>
      </c>
      <c r="H318" s="47">
        <v>33</v>
      </c>
      <c r="I318" s="47">
        <f t="shared" si="20"/>
        <v>11.0352</v>
      </c>
    </row>
    <row r="319" spans="1:9" ht="15.75" thickBot="1">
      <c r="A319" s="6">
        <v>546018</v>
      </c>
      <c r="B319" s="6" t="s">
        <v>13</v>
      </c>
      <c r="C319" s="8">
        <v>4.239</v>
      </c>
      <c r="D319" s="7" t="s">
        <v>42</v>
      </c>
      <c r="E319" s="7" t="s">
        <v>252</v>
      </c>
      <c r="F319" s="37">
        <v>30</v>
      </c>
      <c r="G319" s="39">
        <f t="shared" si="21"/>
        <v>15.285</v>
      </c>
      <c r="H319" s="47">
        <v>33</v>
      </c>
      <c r="I319" s="47">
        <f t="shared" si="20"/>
        <v>27.977400000000003</v>
      </c>
    </row>
    <row r="320" spans="1:9" ht="15">
      <c r="A320" s="6">
        <v>546038</v>
      </c>
      <c r="B320" s="6" t="s">
        <v>13</v>
      </c>
      <c r="C320" s="8">
        <v>1.106</v>
      </c>
      <c r="D320" s="7" t="s">
        <v>42</v>
      </c>
      <c r="E320" s="7" t="s">
        <v>252</v>
      </c>
      <c r="F320" s="37">
        <v>30</v>
      </c>
      <c r="G320" s="42">
        <f t="shared" si="21"/>
        <v>3.5250000000000004</v>
      </c>
      <c r="H320" s="47">
        <v>33</v>
      </c>
      <c r="I320" s="47">
        <f t="shared" si="20"/>
        <v>7.299600000000002</v>
      </c>
    </row>
    <row r="321" spans="1:9" ht="15">
      <c r="A321" s="6">
        <v>547015</v>
      </c>
      <c r="B321" s="6" t="s">
        <v>13</v>
      </c>
      <c r="C321" s="8">
        <v>2.456</v>
      </c>
      <c r="D321" s="7" t="s">
        <v>17</v>
      </c>
      <c r="E321" s="7" t="s">
        <v>72</v>
      </c>
      <c r="F321" s="37">
        <v>30</v>
      </c>
      <c r="G321" s="40">
        <f t="shared" si="21"/>
        <v>6.261000000000001</v>
      </c>
      <c r="H321" s="47">
        <v>33</v>
      </c>
      <c r="I321" s="47">
        <f t="shared" si="20"/>
        <v>16.209600000000002</v>
      </c>
    </row>
    <row r="322" spans="1:9" ht="15">
      <c r="A322" s="6">
        <v>549020</v>
      </c>
      <c r="B322" s="6" t="s">
        <v>13</v>
      </c>
      <c r="C322" s="8">
        <v>1.746</v>
      </c>
      <c r="D322" s="7" t="s">
        <v>17</v>
      </c>
      <c r="E322" s="7" t="s">
        <v>72</v>
      </c>
      <c r="F322" s="37">
        <v>30</v>
      </c>
      <c r="G322" s="40">
        <f t="shared" si="21"/>
        <v>6.9270000000000005</v>
      </c>
      <c r="H322" s="47">
        <v>33</v>
      </c>
      <c r="I322" s="47">
        <f t="shared" si="20"/>
        <v>11.5236</v>
      </c>
    </row>
    <row r="323" spans="1:9" ht="15">
      <c r="A323" s="6">
        <v>553012</v>
      </c>
      <c r="B323" s="6" t="s">
        <v>13</v>
      </c>
      <c r="C323" s="8">
        <v>1.76</v>
      </c>
      <c r="D323" s="7" t="s">
        <v>14</v>
      </c>
      <c r="E323" s="7" t="s">
        <v>20</v>
      </c>
      <c r="F323" s="37">
        <v>30</v>
      </c>
      <c r="G323" s="40">
        <f t="shared" si="21"/>
        <v>6.351</v>
      </c>
      <c r="H323" s="47">
        <v>33</v>
      </c>
      <c r="I323" s="47">
        <f t="shared" si="20"/>
        <v>11.616000000000001</v>
      </c>
    </row>
    <row r="324" spans="1:9" ht="15">
      <c r="A324" s="6">
        <v>554001</v>
      </c>
      <c r="B324" s="6" t="s">
        <v>13</v>
      </c>
      <c r="C324" s="8">
        <v>2.978</v>
      </c>
      <c r="D324" s="7" t="s">
        <v>17</v>
      </c>
      <c r="E324" s="7" t="s">
        <v>73</v>
      </c>
      <c r="F324" s="37">
        <v>30</v>
      </c>
      <c r="G324" s="40">
        <f t="shared" si="21"/>
        <v>7.116</v>
      </c>
      <c r="H324" s="47">
        <v>33</v>
      </c>
      <c r="I324" s="47">
        <f t="shared" si="20"/>
        <v>19.6548</v>
      </c>
    </row>
    <row r="325" spans="1:9" ht="15">
      <c r="A325" s="6">
        <v>554050</v>
      </c>
      <c r="B325" s="6" t="s">
        <v>13</v>
      </c>
      <c r="C325" s="8">
        <v>2.128</v>
      </c>
      <c r="D325" s="7" t="s">
        <v>17</v>
      </c>
      <c r="E325" s="7" t="s">
        <v>73</v>
      </c>
      <c r="F325" s="37">
        <v>30</v>
      </c>
      <c r="G325" s="40">
        <f t="shared" si="21"/>
        <v>9.600000000000001</v>
      </c>
      <c r="H325" s="47">
        <v>33</v>
      </c>
      <c r="I325" s="47">
        <f t="shared" si="20"/>
        <v>14.044800000000002</v>
      </c>
    </row>
    <row r="326" spans="1:9" ht="15">
      <c r="A326" s="6">
        <v>555017</v>
      </c>
      <c r="B326" s="6" t="s">
        <v>13</v>
      </c>
      <c r="C326" s="8">
        <v>2.5</v>
      </c>
      <c r="D326" s="7" t="s">
        <v>17</v>
      </c>
      <c r="E326" s="7" t="s">
        <v>73</v>
      </c>
      <c r="F326" s="37">
        <v>30</v>
      </c>
      <c r="G326" s="40">
        <f t="shared" si="21"/>
        <v>5.745</v>
      </c>
      <c r="H326" s="47">
        <v>33</v>
      </c>
      <c r="I326" s="47">
        <f t="shared" si="20"/>
        <v>16.5</v>
      </c>
    </row>
    <row r="327" spans="1:9" ht="15">
      <c r="A327" s="6">
        <v>556033</v>
      </c>
      <c r="B327" s="6" t="s">
        <v>13</v>
      </c>
      <c r="C327" s="8">
        <v>1.843</v>
      </c>
      <c r="D327" s="7" t="s">
        <v>17</v>
      </c>
      <c r="E327" s="7" t="s">
        <v>48</v>
      </c>
      <c r="F327" s="37">
        <v>30</v>
      </c>
      <c r="G327" s="40">
        <f t="shared" si="21"/>
        <v>3.0509999999999997</v>
      </c>
      <c r="H327" s="47">
        <v>33</v>
      </c>
      <c r="I327" s="47">
        <f t="shared" si="20"/>
        <v>12.1638</v>
      </c>
    </row>
    <row r="328" spans="1:9" ht="15">
      <c r="A328" s="6">
        <v>556035</v>
      </c>
      <c r="B328" s="6" t="s">
        <v>13</v>
      </c>
      <c r="C328" s="8">
        <v>1.296</v>
      </c>
      <c r="D328" s="7" t="s">
        <v>17</v>
      </c>
      <c r="E328" s="7" t="s">
        <v>48</v>
      </c>
      <c r="F328" s="37">
        <v>30</v>
      </c>
      <c r="G328" s="40">
        <f t="shared" si="21"/>
        <v>10.458</v>
      </c>
      <c r="H328" s="47">
        <v>33</v>
      </c>
      <c r="I328" s="47">
        <f t="shared" si="20"/>
        <v>8.553600000000001</v>
      </c>
    </row>
    <row r="329" spans="1:9" ht="15">
      <c r="A329" s="6">
        <v>557006</v>
      </c>
      <c r="B329" s="6" t="s">
        <v>13</v>
      </c>
      <c r="C329" s="8">
        <v>2.603</v>
      </c>
      <c r="D329" s="7" t="s">
        <v>17</v>
      </c>
      <c r="E329" s="7" t="s">
        <v>48</v>
      </c>
      <c r="F329" s="37">
        <v>30</v>
      </c>
      <c r="G329" s="40">
        <f t="shared" si="21"/>
        <v>8.586</v>
      </c>
      <c r="H329" s="47">
        <v>33</v>
      </c>
      <c r="I329" s="47">
        <f t="shared" si="20"/>
        <v>17.179800000000004</v>
      </c>
    </row>
    <row r="330" spans="1:9" ht="15">
      <c r="A330" s="6">
        <v>561014</v>
      </c>
      <c r="B330" s="6" t="s">
        <v>13</v>
      </c>
      <c r="C330" s="8">
        <v>1.152</v>
      </c>
      <c r="D330" s="7" t="s">
        <v>17</v>
      </c>
      <c r="E330" s="7" t="s">
        <v>48</v>
      </c>
      <c r="F330" s="37">
        <v>30</v>
      </c>
      <c r="G330" s="40">
        <f t="shared" si="21"/>
        <v>6.414</v>
      </c>
      <c r="H330" s="47">
        <v>33</v>
      </c>
      <c r="I330" s="47">
        <f aca="true" t="shared" si="22" ref="I330:I346">20%*H330*C330</f>
        <v>7.6032</v>
      </c>
    </row>
    <row r="331" spans="1:9" ht="15">
      <c r="A331" s="6">
        <v>565005</v>
      </c>
      <c r="B331" s="6" t="s">
        <v>13</v>
      </c>
      <c r="C331" s="8">
        <v>3.075</v>
      </c>
      <c r="D331" s="7" t="s">
        <v>17</v>
      </c>
      <c r="E331" s="7" t="s">
        <v>48</v>
      </c>
      <c r="F331" s="37">
        <v>30</v>
      </c>
      <c r="G331" s="40">
        <f t="shared" si="21"/>
        <v>9.027</v>
      </c>
      <c r="H331" s="47">
        <v>33</v>
      </c>
      <c r="I331" s="47">
        <f t="shared" si="22"/>
        <v>20.295</v>
      </c>
    </row>
    <row r="332" spans="1:9" ht="15">
      <c r="A332" s="6">
        <v>565060</v>
      </c>
      <c r="B332" s="6" t="s">
        <v>13</v>
      </c>
      <c r="C332" s="8">
        <v>3.461</v>
      </c>
      <c r="D332" s="7" t="s">
        <v>17</v>
      </c>
      <c r="E332" s="7" t="s">
        <v>48</v>
      </c>
      <c r="F332" s="37">
        <v>30</v>
      </c>
      <c r="G332" s="40">
        <f t="shared" si="21"/>
        <v>12.003</v>
      </c>
      <c r="H332" s="47">
        <v>33</v>
      </c>
      <c r="I332" s="47">
        <f t="shared" si="22"/>
        <v>22.8426</v>
      </c>
    </row>
    <row r="333" spans="1:9" ht="15">
      <c r="A333" s="6">
        <v>579008</v>
      </c>
      <c r="B333" s="6" t="s">
        <v>13</v>
      </c>
      <c r="C333" s="8">
        <v>4.65</v>
      </c>
      <c r="D333" s="7" t="s">
        <v>42</v>
      </c>
      <c r="E333" s="7" t="s">
        <v>76</v>
      </c>
      <c r="F333" s="37">
        <v>30</v>
      </c>
      <c r="G333" s="40">
        <f t="shared" si="21"/>
        <v>3.9989999999999997</v>
      </c>
      <c r="H333" s="47">
        <v>33</v>
      </c>
      <c r="I333" s="47">
        <f t="shared" si="22"/>
        <v>30.690000000000005</v>
      </c>
    </row>
    <row r="334" spans="1:9" ht="15">
      <c r="A334" s="6">
        <v>567011</v>
      </c>
      <c r="B334" s="6" t="s">
        <v>13</v>
      </c>
      <c r="C334" s="8">
        <v>2.478</v>
      </c>
      <c r="D334" s="7" t="s">
        <v>17</v>
      </c>
      <c r="E334" s="7" t="s">
        <v>73</v>
      </c>
      <c r="F334" s="37">
        <v>30</v>
      </c>
      <c r="G334" s="40">
        <f t="shared" si="21"/>
        <v>3.609</v>
      </c>
      <c r="H334" s="47">
        <v>33</v>
      </c>
      <c r="I334" s="47">
        <f t="shared" si="22"/>
        <v>16.3548</v>
      </c>
    </row>
    <row r="335" spans="1:9" ht="15">
      <c r="A335" s="6">
        <v>569001</v>
      </c>
      <c r="B335" s="6" t="s">
        <v>13</v>
      </c>
      <c r="C335" s="8">
        <v>4</v>
      </c>
      <c r="D335" s="7" t="s">
        <v>14</v>
      </c>
      <c r="E335" s="7" t="s">
        <v>253</v>
      </c>
      <c r="F335" s="37">
        <v>30</v>
      </c>
      <c r="G335" s="40">
        <f t="shared" si="21"/>
        <v>3.8369999999999997</v>
      </c>
      <c r="H335" s="47">
        <v>33</v>
      </c>
      <c r="I335" s="47">
        <f t="shared" si="22"/>
        <v>26.400000000000002</v>
      </c>
    </row>
    <row r="336" spans="1:9" ht="15">
      <c r="A336" s="6">
        <v>575005</v>
      </c>
      <c r="B336" s="6" t="s">
        <v>13</v>
      </c>
      <c r="C336" s="8">
        <v>3.749</v>
      </c>
      <c r="D336" s="7" t="s">
        <v>14</v>
      </c>
      <c r="E336" s="7" t="s">
        <v>253</v>
      </c>
      <c r="F336" s="37">
        <v>30</v>
      </c>
      <c r="G336" s="40">
        <f t="shared" si="21"/>
        <v>14.997</v>
      </c>
      <c r="H336" s="47">
        <v>33</v>
      </c>
      <c r="I336" s="47">
        <f t="shared" si="22"/>
        <v>24.7434</v>
      </c>
    </row>
    <row r="337" spans="1:9" ht="15">
      <c r="A337" s="6">
        <v>580021</v>
      </c>
      <c r="B337" s="6" t="s">
        <v>13</v>
      </c>
      <c r="C337" s="8">
        <v>4.699</v>
      </c>
      <c r="D337" s="7" t="s">
        <v>17</v>
      </c>
      <c r="E337" s="7" t="s">
        <v>73</v>
      </c>
      <c r="F337" s="37">
        <v>30</v>
      </c>
      <c r="G337" s="40">
        <f t="shared" si="21"/>
        <v>6.779999999999999</v>
      </c>
      <c r="H337" s="47">
        <v>33</v>
      </c>
      <c r="I337" s="47">
        <f t="shared" si="22"/>
        <v>31.0134</v>
      </c>
    </row>
    <row r="338" spans="1:9" ht="15">
      <c r="A338" s="6">
        <v>570024</v>
      </c>
      <c r="B338" s="6" t="s">
        <v>13</v>
      </c>
      <c r="C338" s="8">
        <v>3.13</v>
      </c>
      <c r="D338" s="7" t="s">
        <v>14</v>
      </c>
      <c r="E338" s="7" t="s">
        <v>253</v>
      </c>
      <c r="F338" s="37">
        <v>30</v>
      </c>
      <c r="G338" s="40">
        <f t="shared" si="21"/>
        <v>6.1499999999999995</v>
      </c>
      <c r="H338" s="47">
        <v>33</v>
      </c>
      <c r="I338" s="47">
        <f t="shared" si="22"/>
        <v>20.658</v>
      </c>
    </row>
    <row r="339" spans="1:9" ht="15">
      <c r="A339" s="6">
        <v>570029</v>
      </c>
      <c r="B339" s="6" t="s">
        <v>13</v>
      </c>
      <c r="C339" s="8">
        <v>2.849</v>
      </c>
      <c r="D339" s="7" t="s">
        <v>14</v>
      </c>
      <c r="E339" s="7" t="s">
        <v>253</v>
      </c>
      <c r="F339" s="37">
        <v>30</v>
      </c>
      <c r="G339" s="40">
        <f t="shared" si="21"/>
        <v>3.363</v>
      </c>
      <c r="H339" s="47">
        <v>33</v>
      </c>
      <c r="I339" s="47">
        <f t="shared" si="22"/>
        <v>18.803400000000003</v>
      </c>
    </row>
    <row r="340" spans="1:9" ht="15">
      <c r="A340" s="6">
        <v>585001</v>
      </c>
      <c r="B340" s="6" t="s">
        <v>13</v>
      </c>
      <c r="C340" s="8">
        <v>2.037</v>
      </c>
      <c r="D340" s="7" t="s">
        <v>17</v>
      </c>
      <c r="E340" s="7" t="s">
        <v>251</v>
      </c>
      <c r="F340" s="37">
        <v>30</v>
      </c>
      <c r="G340" s="40">
        <f t="shared" si="21"/>
        <v>5.364</v>
      </c>
      <c r="H340" s="47">
        <v>33</v>
      </c>
      <c r="I340" s="47">
        <f t="shared" si="22"/>
        <v>13.4442</v>
      </c>
    </row>
    <row r="341" spans="1:9" ht="15">
      <c r="A341" s="6">
        <v>592003</v>
      </c>
      <c r="B341" s="6" t="s">
        <v>13</v>
      </c>
      <c r="C341" s="8">
        <v>1.424</v>
      </c>
      <c r="D341" s="7" t="s">
        <v>17</v>
      </c>
      <c r="E341" s="7" t="s">
        <v>48</v>
      </c>
      <c r="F341" s="37">
        <v>30</v>
      </c>
      <c r="G341" s="40">
        <f t="shared" si="21"/>
        <v>9.654</v>
      </c>
      <c r="H341" s="47">
        <v>33</v>
      </c>
      <c r="I341" s="47">
        <f t="shared" si="22"/>
        <v>9.3984</v>
      </c>
    </row>
    <row r="342" spans="1:9" ht="15">
      <c r="A342" s="6">
        <v>594033</v>
      </c>
      <c r="B342" s="6" t="s">
        <v>13</v>
      </c>
      <c r="C342" s="8">
        <v>4.141</v>
      </c>
      <c r="D342" s="7" t="s">
        <v>14</v>
      </c>
      <c r="E342" s="7" t="s">
        <v>253</v>
      </c>
      <c r="F342" s="37">
        <v>30</v>
      </c>
      <c r="G342" s="40">
        <f t="shared" si="21"/>
        <v>5.6370000000000005</v>
      </c>
      <c r="H342" s="47">
        <v>33</v>
      </c>
      <c r="I342" s="47">
        <f t="shared" si="22"/>
        <v>27.330600000000004</v>
      </c>
    </row>
    <row r="343" spans="1:9" ht="15">
      <c r="A343" s="6">
        <v>595001</v>
      </c>
      <c r="B343" s="6" t="s">
        <v>13</v>
      </c>
      <c r="C343" s="8">
        <v>4.773</v>
      </c>
      <c r="D343" s="7" t="s">
        <v>42</v>
      </c>
      <c r="E343" s="7" t="s">
        <v>74</v>
      </c>
      <c r="F343" s="37">
        <v>30</v>
      </c>
      <c r="G343" s="40">
        <f t="shared" si="21"/>
        <v>4.9830000000000005</v>
      </c>
      <c r="H343" s="47">
        <v>33</v>
      </c>
      <c r="I343" s="47">
        <f t="shared" si="22"/>
        <v>31.5018</v>
      </c>
    </row>
    <row r="344" spans="1:9" ht="15">
      <c r="A344" s="6">
        <v>602007</v>
      </c>
      <c r="B344" s="6" t="s">
        <v>13</v>
      </c>
      <c r="C344" s="8">
        <v>4.022</v>
      </c>
      <c r="D344" s="7" t="s">
        <v>17</v>
      </c>
      <c r="E344" s="7" t="s">
        <v>48</v>
      </c>
      <c r="F344" s="37">
        <v>30</v>
      </c>
      <c r="G344" s="40">
        <f t="shared" si="21"/>
        <v>12.747</v>
      </c>
      <c r="H344" s="47">
        <v>33</v>
      </c>
      <c r="I344" s="47">
        <f t="shared" si="22"/>
        <v>26.545200000000005</v>
      </c>
    </row>
    <row r="345" spans="1:9" ht="30">
      <c r="A345" s="6">
        <v>536401</v>
      </c>
      <c r="B345" s="6" t="s">
        <v>16</v>
      </c>
      <c r="C345" s="8">
        <v>1.88</v>
      </c>
      <c r="D345" s="7" t="s">
        <v>17</v>
      </c>
      <c r="E345" s="7" t="s">
        <v>77</v>
      </c>
      <c r="F345" s="37">
        <v>30</v>
      </c>
      <c r="G345" s="40">
        <f t="shared" si="21"/>
        <v>5.016</v>
      </c>
      <c r="H345" s="47">
        <v>33</v>
      </c>
      <c r="I345" s="47">
        <f t="shared" si="22"/>
        <v>12.408</v>
      </c>
    </row>
    <row r="346" spans="1:9" ht="15.75" thickBot="1">
      <c r="A346" s="6">
        <v>546039</v>
      </c>
      <c r="B346" s="6" t="s">
        <v>13</v>
      </c>
      <c r="C346" s="16">
        <v>3.683</v>
      </c>
      <c r="D346" s="7" t="s">
        <v>42</v>
      </c>
      <c r="E346" s="7" t="s">
        <v>252</v>
      </c>
      <c r="F346" s="37">
        <v>30</v>
      </c>
      <c r="G346" s="40">
        <f t="shared" si="21"/>
        <v>12.716999999999999</v>
      </c>
      <c r="H346" s="47">
        <v>33</v>
      </c>
      <c r="I346" s="47">
        <f t="shared" si="22"/>
        <v>24.3078</v>
      </c>
    </row>
    <row r="347" spans="3:7" ht="19.5" thickBot="1">
      <c r="C347" s="21">
        <f>SUM(C266:C346)</f>
        <v>698.7899999999998</v>
      </c>
      <c r="F347" s="37">
        <v>30</v>
      </c>
      <c r="G347" s="40">
        <f t="shared" si="21"/>
        <v>3.3180000000000005</v>
      </c>
    </row>
    <row r="348" spans="3:7" ht="15" thickBot="1">
      <c r="C348" s="9"/>
      <c r="F348" s="40">
        <v>30</v>
      </c>
      <c r="G348" s="40">
        <f t="shared" si="21"/>
        <v>7.368</v>
      </c>
    </row>
    <row r="349" spans="1:9" ht="19.5" customHeight="1" thickBot="1">
      <c r="A349" s="53" t="s">
        <v>4</v>
      </c>
      <c r="B349" s="54"/>
      <c r="C349" s="54"/>
      <c r="D349" s="54"/>
      <c r="E349" s="54"/>
      <c r="F349" s="54"/>
      <c r="G349" s="54"/>
      <c r="H349" s="54"/>
      <c r="I349" s="55"/>
    </row>
    <row r="350" spans="1:9" ht="57">
      <c r="A350" s="17" t="s">
        <v>8</v>
      </c>
      <c r="B350" s="17" t="s">
        <v>9</v>
      </c>
      <c r="C350" s="18" t="s">
        <v>10</v>
      </c>
      <c r="D350" s="18" t="s">
        <v>11</v>
      </c>
      <c r="E350" s="18" t="s">
        <v>12</v>
      </c>
      <c r="F350" s="38">
        <v>30</v>
      </c>
      <c r="G350" s="42">
        <f t="shared" si="21"/>
        <v>5.28</v>
      </c>
      <c r="H350" s="17" t="s">
        <v>343</v>
      </c>
      <c r="I350" s="17" t="s">
        <v>342</v>
      </c>
    </row>
    <row r="351" spans="1:9" ht="30.75" thickBot="1">
      <c r="A351" s="6">
        <v>541008</v>
      </c>
      <c r="B351" s="6" t="s">
        <v>43</v>
      </c>
      <c r="C351" s="8">
        <v>5.708</v>
      </c>
      <c r="D351" s="7" t="s">
        <v>67</v>
      </c>
      <c r="E351" s="7" t="s">
        <v>68</v>
      </c>
      <c r="F351" s="37">
        <v>30</v>
      </c>
      <c r="G351" s="40">
        <f t="shared" si="21"/>
        <v>8.934000000000001</v>
      </c>
      <c r="H351" s="47">
        <v>33</v>
      </c>
      <c r="I351" s="47">
        <f>20%*H351*C351</f>
        <v>37.6728</v>
      </c>
    </row>
    <row r="352" spans="3:7" ht="19.5" thickBot="1">
      <c r="C352" s="21">
        <f>SUM(C351:C351)</f>
        <v>5.708</v>
      </c>
      <c r="F352" s="37">
        <v>30</v>
      </c>
      <c r="G352" s="40">
        <f t="shared" si="21"/>
        <v>6.384</v>
      </c>
    </row>
    <row r="353" spans="3:7" ht="14.25">
      <c r="C353" s="9"/>
      <c r="F353" s="37">
        <v>30</v>
      </c>
      <c r="G353" s="40">
        <f t="shared" si="21"/>
        <v>7.5</v>
      </c>
    </row>
    <row r="354" spans="3:7" ht="15" thickBot="1">
      <c r="C354" s="9"/>
      <c r="F354" s="40">
        <v>30</v>
      </c>
      <c r="G354" s="40">
        <f t="shared" si="21"/>
        <v>5.529</v>
      </c>
    </row>
    <row r="355" spans="1:9" ht="19.5" customHeight="1" thickBot="1">
      <c r="A355" s="53" t="s">
        <v>109</v>
      </c>
      <c r="B355" s="54"/>
      <c r="C355" s="54"/>
      <c r="D355" s="54"/>
      <c r="E355" s="54"/>
      <c r="F355" s="54"/>
      <c r="G355" s="54"/>
      <c r="H355" s="54"/>
      <c r="I355" s="55"/>
    </row>
    <row r="356" spans="1:9" ht="57">
      <c r="A356" s="17" t="s">
        <v>8</v>
      </c>
      <c r="B356" s="17" t="s">
        <v>9</v>
      </c>
      <c r="C356" s="18" t="s">
        <v>10</v>
      </c>
      <c r="D356" s="18" t="s">
        <v>11</v>
      </c>
      <c r="E356" s="18" t="s">
        <v>12</v>
      </c>
      <c r="F356" s="38">
        <v>30</v>
      </c>
      <c r="G356" s="42">
        <f t="shared" si="21"/>
        <v>7.809000000000001</v>
      </c>
      <c r="H356" s="17" t="s">
        <v>343</v>
      </c>
      <c r="I356" s="17" t="s">
        <v>342</v>
      </c>
    </row>
    <row r="357" spans="1:9" ht="30">
      <c r="A357" s="10">
        <v>102005</v>
      </c>
      <c r="B357" s="10" t="s">
        <v>43</v>
      </c>
      <c r="C357" s="11">
        <v>9.5</v>
      </c>
      <c r="D357" s="12" t="s">
        <v>14</v>
      </c>
      <c r="E357" s="12" t="s">
        <v>112</v>
      </c>
      <c r="F357" s="37">
        <v>30</v>
      </c>
      <c r="G357" s="40">
        <f aca="true" t="shared" si="23" ref="G357:G373">10%*$F$7*C330</f>
        <v>3.4559999999999995</v>
      </c>
      <c r="H357" s="47">
        <v>33</v>
      </c>
      <c r="I357" s="47">
        <f>20%*H357*C357</f>
        <v>62.7</v>
      </c>
    </row>
    <row r="358" spans="1:9" ht="30">
      <c r="A358" s="10">
        <v>102019</v>
      </c>
      <c r="B358" s="10" t="s">
        <v>43</v>
      </c>
      <c r="C358" s="11">
        <v>5.4</v>
      </c>
      <c r="D358" s="12" t="s">
        <v>14</v>
      </c>
      <c r="E358" s="12" t="s">
        <v>112</v>
      </c>
      <c r="F358" s="37">
        <v>30</v>
      </c>
      <c r="G358" s="40">
        <f t="shared" si="23"/>
        <v>9.225000000000001</v>
      </c>
      <c r="H358" s="47">
        <v>33</v>
      </c>
      <c r="I358" s="47">
        <f>20%*H358*C358</f>
        <v>35.64000000000001</v>
      </c>
    </row>
    <row r="359" spans="1:9" ht="30.75" thickBot="1">
      <c r="A359" s="10">
        <v>126004</v>
      </c>
      <c r="B359" s="10" t="s">
        <v>43</v>
      </c>
      <c r="C359" s="22">
        <v>26.43</v>
      </c>
      <c r="D359" s="12" t="s">
        <v>17</v>
      </c>
      <c r="E359" s="12" t="s">
        <v>18</v>
      </c>
      <c r="F359" s="37">
        <v>30</v>
      </c>
      <c r="G359" s="40">
        <f t="shared" si="23"/>
        <v>10.383</v>
      </c>
      <c r="H359" s="47">
        <v>33</v>
      </c>
      <c r="I359" s="47">
        <f>20%*H359*C359</f>
        <v>174.43800000000002</v>
      </c>
    </row>
    <row r="360" spans="3:7" ht="19.5" thickBot="1">
      <c r="C360" s="21">
        <f>SUM(C357:C359)</f>
        <v>41.33</v>
      </c>
      <c r="F360" s="37">
        <v>30</v>
      </c>
      <c r="G360" s="40">
        <f t="shared" si="23"/>
        <v>13.950000000000001</v>
      </c>
    </row>
    <row r="361" spans="3:7" ht="15" thickBot="1">
      <c r="C361" s="9"/>
      <c r="F361" s="40">
        <v>30</v>
      </c>
      <c r="G361" s="40">
        <f t="shared" si="23"/>
        <v>7.434000000000001</v>
      </c>
    </row>
    <row r="362" spans="1:9" ht="19.5" customHeight="1" thickBot="1">
      <c r="A362" s="53" t="s">
        <v>1</v>
      </c>
      <c r="B362" s="54"/>
      <c r="C362" s="54"/>
      <c r="D362" s="54"/>
      <c r="E362" s="54"/>
      <c r="F362" s="54"/>
      <c r="G362" s="54"/>
      <c r="H362" s="54"/>
      <c r="I362" s="55"/>
    </row>
    <row r="363" spans="1:9" ht="57">
      <c r="A363" s="17" t="s">
        <v>8</v>
      </c>
      <c r="B363" s="17" t="s">
        <v>9</v>
      </c>
      <c r="C363" s="18" t="s">
        <v>10</v>
      </c>
      <c r="D363" s="18" t="s">
        <v>11</v>
      </c>
      <c r="E363" s="18" t="s">
        <v>12</v>
      </c>
      <c r="F363" s="38">
        <v>30</v>
      </c>
      <c r="G363" s="42">
        <f t="shared" si="23"/>
        <v>11.247</v>
      </c>
      <c r="H363" s="17" t="s">
        <v>343</v>
      </c>
      <c r="I363" s="17" t="s">
        <v>342</v>
      </c>
    </row>
    <row r="364" spans="1:9" ht="30">
      <c r="A364" s="6" t="s">
        <v>31</v>
      </c>
      <c r="B364" s="6" t="s">
        <v>16</v>
      </c>
      <c r="C364" s="8">
        <v>5.59</v>
      </c>
      <c r="D364" s="7" t="s">
        <v>17</v>
      </c>
      <c r="E364" s="7" t="s">
        <v>18</v>
      </c>
      <c r="F364" s="37">
        <v>30</v>
      </c>
      <c r="G364" s="40">
        <f t="shared" si="23"/>
        <v>14.097</v>
      </c>
      <c r="H364" s="47">
        <v>33</v>
      </c>
      <c r="I364" s="47">
        <f aca="true" t="shared" si="24" ref="I364:I403">20%*H364*C364</f>
        <v>36.894000000000005</v>
      </c>
    </row>
    <row r="365" spans="1:9" ht="30">
      <c r="A365" s="6" t="s">
        <v>32</v>
      </c>
      <c r="B365" s="6" t="s">
        <v>16</v>
      </c>
      <c r="C365" s="8">
        <v>18.948</v>
      </c>
      <c r="D365" s="7" t="s">
        <v>17</v>
      </c>
      <c r="E365" s="7" t="s">
        <v>18</v>
      </c>
      <c r="F365" s="37">
        <v>30</v>
      </c>
      <c r="G365" s="37">
        <f t="shared" si="23"/>
        <v>9.39</v>
      </c>
      <c r="H365" s="47">
        <v>33</v>
      </c>
      <c r="I365" s="47">
        <f t="shared" si="24"/>
        <v>125.05680000000001</v>
      </c>
    </row>
    <row r="366" spans="1:9" ht="15">
      <c r="A366" s="23" t="s">
        <v>184</v>
      </c>
      <c r="B366" s="23" t="s">
        <v>13</v>
      </c>
      <c r="C366" s="24">
        <v>4.912</v>
      </c>
      <c r="D366" s="25" t="s">
        <v>17</v>
      </c>
      <c r="E366" s="25" t="s">
        <v>20</v>
      </c>
      <c r="F366" s="37">
        <v>30</v>
      </c>
      <c r="G366" s="40">
        <f t="shared" si="23"/>
        <v>8.547</v>
      </c>
      <c r="H366" s="47">
        <v>33</v>
      </c>
      <c r="I366" s="47">
        <f t="shared" si="24"/>
        <v>32.419200000000004</v>
      </c>
    </row>
    <row r="367" spans="1:9" ht="15">
      <c r="A367" s="6" t="s">
        <v>185</v>
      </c>
      <c r="B367" s="6" t="s">
        <v>13</v>
      </c>
      <c r="C367" s="8">
        <v>3.556</v>
      </c>
      <c r="D367" s="7" t="s">
        <v>17</v>
      </c>
      <c r="E367" s="7" t="s">
        <v>186</v>
      </c>
      <c r="F367" s="37">
        <v>30</v>
      </c>
      <c r="G367" s="40">
        <f t="shared" si="23"/>
        <v>6.111</v>
      </c>
      <c r="H367" s="47">
        <v>33</v>
      </c>
      <c r="I367" s="47">
        <f t="shared" si="24"/>
        <v>23.469600000000003</v>
      </c>
    </row>
    <row r="368" spans="1:9" ht="15">
      <c r="A368" s="6" t="s">
        <v>187</v>
      </c>
      <c r="B368" s="6" t="s">
        <v>13</v>
      </c>
      <c r="C368" s="8">
        <v>3.251</v>
      </c>
      <c r="D368" s="7" t="s">
        <v>17</v>
      </c>
      <c r="E368" s="7" t="s">
        <v>186</v>
      </c>
      <c r="F368" s="37">
        <v>30</v>
      </c>
      <c r="G368" s="40">
        <f t="shared" si="23"/>
        <v>4.272</v>
      </c>
      <c r="H368" s="47">
        <v>33</v>
      </c>
      <c r="I368" s="47">
        <f t="shared" si="24"/>
        <v>21.4566</v>
      </c>
    </row>
    <row r="369" spans="1:9" ht="15">
      <c r="A369" s="6" t="s">
        <v>188</v>
      </c>
      <c r="B369" s="6" t="s">
        <v>13</v>
      </c>
      <c r="C369" s="8">
        <v>2.916</v>
      </c>
      <c r="D369" s="7" t="s">
        <v>17</v>
      </c>
      <c r="E369" s="7" t="s">
        <v>19</v>
      </c>
      <c r="F369" s="37">
        <v>30</v>
      </c>
      <c r="G369" s="40">
        <f t="shared" si="23"/>
        <v>12.423</v>
      </c>
      <c r="H369" s="47">
        <v>33</v>
      </c>
      <c r="I369" s="47">
        <f t="shared" si="24"/>
        <v>19.2456</v>
      </c>
    </row>
    <row r="370" spans="1:9" ht="15">
      <c r="A370" s="6" t="s">
        <v>189</v>
      </c>
      <c r="B370" s="6" t="s">
        <v>13</v>
      </c>
      <c r="C370" s="8">
        <v>4.224</v>
      </c>
      <c r="D370" s="7" t="s">
        <v>17</v>
      </c>
      <c r="E370" s="7" t="s">
        <v>20</v>
      </c>
      <c r="F370" s="37">
        <v>30</v>
      </c>
      <c r="G370" s="40">
        <f t="shared" si="23"/>
        <v>14.318999999999999</v>
      </c>
      <c r="H370" s="47">
        <v>33</v>
      </c>
      <c r="I370" s="47">
        <f t="shared" si="24"/>
        <v>27.878400000000003</v>
      </c>
    </row>
    <row r="371" spans="1:9" ht="15">
      <c r="A371" s="6" t="s">
        <v>190</v>
      </c>
      <c r="B371" s="6" t="s">
        <v>13</v>
      </c>
      <c r="C371" s="8">
        <v>2.989</v>
      </c>
      <c r="D371" s="7" t="s">
        <v>17</v>
      </c>
      <c r="E371" s="7" t="s">
        <v>20</v>
      </c>
      <c r="F371" s="37">
        <v>30</v>
      </c>
      <c r="G371" s="40">
        <f t="shared" si="23"/>
        <v>12.066</v>
      </c>
      <c r="H371" s="47">
        <v>33</v>
      </c>
      <c r="I371" s="47">
        <f t="shared" si="24"/>
        <v>19.7274</v>
      </c>
    </row>
    <row r="372" spans="1:9" ht="15">
      <c r="A372" s="6" t="s">
        <v>191</v>
      </c>
      <c r="B372" s="6" t="s">
        <v>13</v>
      </c>
      <c r="C372" s="8">
        <v>2.955</v>
      </c>
      <c r="D372" s="7" t="s">
        <v>17</v>
      </c>
      <c r="E372" s="7" t="s">
        <v>20</v>
      </c>
      <c r="F372" s="37">
        <v>30</v>
      </c>
      <c r="G372" s="40">
        <f t="shared" si="23"/>
        <v>5.64</v>
      </c>
      <c r="H372" s="47">
        <v>33</v>
      </c>
      <c r="I372" s="47">
        <f t="shared" si="24"/>
        <v>19.503000000000004</v>
      </c>
    </row>
    <row r="373" spans="1:9" ht="15.75" thickBot="1">
      <c r="A373" s="6" t="s">
        <v>192</v>
      </c>
      <c r="B373" s="6" t="s">
        <v>13</v>
      </c>
      <c r="C373" s="8">
        <v>2.703</v>
      </c>
      <c r="D373" s="7" t="s">
        <v>17</v>
      </c>
      <c r="E373" s="7" t="s">
        <v>20</v>
      </c>
      <c r="F373" s="37">
        <v>30</v>
      </c>
      <c r="G373" s="40">
        <f t="shared" si="23"/>
        <v>11.049</v>
      </c>
      <c r="H373" s="47">
        <v>33</v>
      </c>
      <c r="I373" s="47">
        <f t="shared" si="24"/>
        <v>17.8398</v>
      </c>
    </row>
    <row r="374" spans="1:9" ht="15.75" thickBot="1">
      <c r="A374" s="6" t="s">
        <v>193</v>
      </c>
      <c r="B374" s="6" t="s">
        <v>13</v>
      </c>
      <c r="C374" s="8">
        <v>3.643</v>
      </c>
      <c r="D374" s="7" t="s">
        <v>17</v>
      </c>
      <c r="E374" s="7" t="s">
        <v>20</v>
      </c>
      <c r="G374" s="41">
        <f>SUM(G293:G373)</f>
        <v>2075.244</v>
      </c>
      <c r="H374" s="47">
        <v>33</v>
      </c>
      <c r="I374" s="47">
        <f t="shared" si="24"/>
        <v>24.0438</v>
      </c>
    </row>
    <row r="375" spans="1:9" ht="15.75" thickBot="1">
      <c r="A375" s="19" t="s">
        <v>194</v>
      </c>
      <c r="B375" s="19" t="s">
        <v>13</v>
      </c>
      <c r="C375" s="16">
        <v>3.462</v>
      </c>
      <c r="D375" s="20" t="s">
        <v>17</v>
      </c>
      <c r="E375" s="7" t="s">
        <v>20</v>
      </c>
      <c r="H375" s="47">
        <v>33</v>
      </c>
      <c r="I375" s="47">
        <f t="shared" si="24"/>
        <v>22.849200000000003</v>
      </c>
    </row>
    <row r="376" spans="1:9" ht="14.25" customHeight="1" thickBot="1">
      <c r="A376" s="6" t="s">
        <v>195</v>
      </c>
      <c r="B376" s="6" t="s">
        <v>13</v>
      </c>
      <c r="C376" s="8">
        <v>3.168</v>
      </c>
      <c r="D376" s="7" t="s">
        <v>17</v>
      </c>
      <c r="E376" s="7" t="s">
        <v>196</v>
      </c>
      <c r="F376" s="44"/>
      <c r="G376" s="45"/>
      <c r="H376" s="47">
        <v>33</v>
      </c>
      <c r="I376" s="47">
        <f t="shared" si="24"/>
        <v>20.908800000000003</v>
      </c>
    </row>
    <row r="377" spans="1:9" ht="42">
      <c r="A377" s="6" t="s">
        <v>197</v>
      </c>
      <c r="B377" s="6" t="s">
        <v>13</v>
      </c>
      <c r="C377" s="8">
        <v>3.608</v>
      </c>
      <c r="D377" s="7" t="s">
        <v>17</v>
      </c>
      <c r="E377" s="7" t="s">
        <v>21</v>
      </c>
      <c r="F377" s="33" t="s">
        <v>271</v>
      </c>
      <c r="G377" s="34" t="s">
        <v>272</v>
      </c>
      <c r="H377" s="47">
        <v>33</v>
      </c>
      <c r="I377" s="47">
        <f t="shared" si="24"/>
        <v>23.812800000000003</v>
      </c>
    </row>
    <row r="378" spans="1:9" ht="15.75" thickBot="1">
      <c r="A378" s="6" t="s">
        <v>198</v>
      </c>
      <c r="B378" s="6" t="s">
        <v>13</v>
      </c>
      <c r="C378" s="8">
        <v>4.37</v>
      </c>
      <c r="D378" s="7" t="s">
        <v>17</v>
      </c>
      <c r="E378" s="7" t="s">
        <v>22</v>
      </c>
      <c r="F378" s="37">
        <v>30</v>
      </c>
      <c r="G378" s="40">
        <f>10%*$F$7*C351</f>
        <v>17.124000000000002</v>
      </c>
      <c r="H378" s="47">
        <v>33</v>
      </c>
      <c r="I378" s="47">
        <f t="shared" si="24"/>
        <v>28.842000000000002</v>
      </c>
    </row>
    <row r="379" spans="1:9" ht="15.75" thickBot="1">
      <c r="A379" s="6" t="s">
        <v>199</v>
      </c>
      <c r="B379" s="6" t="s">
        <v>13</v>
      </c>
      <c r="C379" s="8">
        <v>2.326</v>
      </c>
      <c r="D379" s="7" t="s">
        <v>17</v>
      </c>
      <c r="E379" s="7" t="s">
        <v>22</v>
      </c>
      <c r="G379" s="41">
        <f>SUM(G378:G378)</f>
        <v>17.124000000000002</v>
      </c>
      <c r="H379" s="47">
        <v>33</v>
      </c>
      <c r="I379" s="47">
        <f t="shared" si="24"/>
        <v>15.351600000000001</v>
      </c>
    </row>
    <row r="380" spans="1:9" ht="15">
      <c r="A380" s="6" t="s">
        <v>200</v>
      </c>
      <c r="B380" s="6" t="s">
        <v>13</v>
      </c>
      <c r="C380" s="8">
        <v>2.87</v>
      </c>
      <c r="D380" s="7" t="s">
        <v>65</v>
      </c>
      <c r="E380" s="7" t="s">
        <v>201</v>
      </c>
      <c r="H380" s="47">
        <v>33</v>
      </c>
      <c r="I380" s="47">
        <f t="shared" si="24"/>
        <v>18.942000000000004</v>
      </c>
    </row>
    <row r="381" spans="1:9" ht="15.75" thickBot="1">
      <c r="A381" s="6" t="s">
        <v>202</v>
      </c>
      <c r="B381" s="6" t="s">
        <v>13</v>
      </c>
      <c r="C381" s="8">
        <v>3.855</v>
      </c>
      <c r="D381" s="7" t="s">
        <v>17</v>
      </c>
      <c r="E381" s="7" t="s">
        <v>21</v>
      </c>
      <c r="H381" s="47">
        <v>33</v>
      </c>
      <c r="I381" s="47">
        <f t="shared" si="24"/>
        <v>25.443</v>
      </c>
    </row>
    <row r="382" spans="1:9" ht="14.25" customHeight="1" thickBot="1">
      <c r="A382" s="6" t="s">
        <v>203</v>
      </c>
      <c r="B382" s="6" t="s">
        <v>13</v>
      </c>
      <c r="C382" s="8">
        <v>2.812</v>
      </c>
      <c r="D382" s="7" t="s">
        <v>17</v>
      </c>
      <c r="E382" s="7" t="s">
        <v>22</v>
      </c>
      <c r="F382" s="44"/>
      <c r="G382" s="45"/>
      <c r="H382" s="47">
        <v>33</v>
      </c>
      <c r="I382" s="47">
        <f t="shared" si="24"/>
        <v>18.5592</v>
      </c>
    </row>
    <row r="383" spans="1:9" ht="42">
      <c r="A383" s="6" t="s">
        <v>204</v>
      </c>
      <c r="B383" s="6" t="s">
        <v>16</v>
      </c>
      <c r="C383" s="8">
        <v>2.993</v>
      </c>
      <c r="D383" s="7" t="s">
        <v>17</v>
      </c>
      <c r="E383" s="7" t="s">
        <v>69</v>
      </c>
      <c r="F383" s="33" t="s">
        <v>271</v>
      </c>
      <c r="G383" s="34" t="s">
        <v>272</v>
      </c>
      <c r="H383" s="47">
        <v>33</v>
      </c>
      <c r="I383" s="47">
        <f t="shared" si="24"/>
        <v>19.753800000000002</v>
      </c>
    </row>
    <row r="384" spans="1:9" ht="30" customHeight="1">
      <c r="A384" s="6" t="s">
        <v>205</v>
      </c>
      <c r="B384" s="6" t="s">
        <v>16</v>
      </c>
      <c r="C384" s="8">
        <v>2.962</v>
      </c>
      <c r="D384" s="7" t="s">
        <v>17</v>
      </c>
      <c r="E384" s="7" t="s">
        <v>18</v>
      </c>
      <c r="F384" s="37">
        <v>30</v>
      </c>
      <c r="G384" s="40">
        <f>10%*$F$7*C357</f>
        <v>28.5</v>
      </c>
      <c r="H384" s="47">
        <v>33</v>
      </c>
      <c r="I384" s="47">
        <f t="shared" si="24"/>
        <v>19.549200000000003</v>
      </c>
    </row>
    <row r="385" spans="1:9" ht="30" customHeight="1">
      <c r="A385" s="6" t="s">
        <v>206</v>
      </c>
      <c r="B385" s="6" t="s">
        <v>13</v>
      </c>
      <c r="C385" s="8">
        <v>3.562</v>
      </c>
      <c r="D385" s="7" t="s">
        <v>17</v>
      </c>
      <c r="E385" s="7" t="s">
        <v>69</v>
      </c>
      <c r="F385" s="37">
        <v>30</v>
      </c>
      <c r="G385" s="37">
        <f>10%*$F$7*C358</f>
        <v>16.200000000000003</v>
      </c>
      <c r="H385" s="47">
        <v>33</v>
      </c>
      <c r="I385" s="47">
        <f t="shared" si="24"/>
        <v>23.5092</v>
      </c>
    </row>
    <row r="386" spans="1:9" ht="25.5" customHeight="1" thickBot="1">
      <c r="A386" s="6" t="s">
        <v>207</v>
      </c>
      <c r="B386" s="6" t="s">
        <v>13</v>
      </c>
      <c r="C386" s="8">
        <v>4.177</v>
      </c>
      <c r="D386" s="7" t="s">
        <v>65</v>
      </c>
      <c r="E386" s="7" t="s">
        <v>208</v>
      </c>
      <c r="F386" s="37">
        <v>30</v>
      </c>
      <c r="G386" s="40">
        <f>10%*$F$7*C359</f>
        <v>79.28999999999999</v>
      </c>
      <c r="H386" s="47">
        <v>33</v>
      </c>
      <c r="I386" s="47">
        <f t="shared" si="24"/>
        <v>27.5682</v>
      </c>
    </row>
    <row r="387" spans="1:9" ht="15.75" thickBot="1">
      <c r="A387" s="6" t="s">
        <v>209</v>
      </c>
      <c r="B387" s="6" t="s">
        <v>13</v>
      </c>
      <c r="C387" s="8">
        <v>2.766</v>
      </c>
      <c r="D387" s="7" t="s">
        <v>65</v>
      </c>
      <c r="E387" s="7" t="s">
        <v>201</v>
      </c>
      <c r="G387" s="41">
        <f>SUM(G384:G386)</f>
        <v>123.99</v>
      </c>
      <c r="H387" s="47">
        <v>33</v>
      </c>
      <c r="I387" s="47">
        <f t="shared" si="24"/>
        <v>18.2556</v>
      </c>
    </row>
    <row r="388" spans="1:9" ht="30.75" thickBot="1">
      <c r="A388" s="6" t="s">
        <v>210</v>
      </c>
      <c r="B388" s="6" t="s">
        <v>16</v>
      </c>
      <c r="C388" s="8">
        <v>3.351</v>
      </c>
      <c r="D388" s="7" t="s">
        <v>17</v>
      </c>
      <c r="E388" s="7" t="s">
        <v>18</v>
      </c>
      <c r="H388" s="47">
        <v>33</v>
      </c>
      <c r="I388" s="47">
        <f t="shared" si="24"/>
        <v>22.116600000000002</v>
      </c>
    </row>
    <row r="389" spans="1:9" ht="14.25" customHeight="1" thickBot="1">
      <c r="A389" s="6" t="s">
        <v>211</v>
      </c>
      <c r="B389" s="6" t="s">
        <v>16</v>
      </c>
      <c r="C389" s="8">
        <v>3.684</v>
      </c>
      <c r="D389" s="7" t="s">
        <v>17</v>
      </c>
      <c r="E389" s="7" t="s">
        <v>18</v>
      </c>
      <c r="F389" s="44"/>
      <c r="G389" s="45"/>
      <c r="H389" s="47">
        <v>33</v>
      </c>
      <c r="I389" s="47">
        <f t="shared" si="24"/>
        <v>24.314400000000003</v>
      </c>
    </row>
    <row r="390" spans="1:9" ht="42">
      <c r="A390" s="6" t="s">
        <v>212</v>
      </c>
      <c r="B390" s="6" t="s">
        <v>16</v>
      </c>
      <c r="C390" s="8">
        <v>2.26</v>
      </c>
      <c r="D390" s="7" t="s">
        <v>17</v>
      </c>
      <c r="E390" s="7" t="s">
        <v>18</v>
      </c>
      <c r="F390" s="33" t="s">
        <v>271</v>
      </c>
      <c r="G390" s="34" t="s">
        <v>272</v>
      </c>
      <c r="H390" s="47">
        <v>33</v>
      </c>
      <c r="I390" s="47">
        <f t="shared" si="24"/>
        <v>14.916</v>
      </c>
    </row>
    <row r="391" spans="1:9" ht="30">
      <c r="A391" s="6" t="s">
        <v>213</v>
      </c>
      <c r="B391" s="6" t="s">
        <v>16</v>
      </c>
      <c r="C391" s="8">
        <v>3.609</v>
      </c>
      <c r="D391" s="7" t="s">
        <v>17</v>
      </c>
      <c r="E391" s="7" t="s">
        <v>18</v>
      </c>
      <c r="F391" s="37">
        <v>30</v>
      </c>
      <c r="G391" s="40">
        <f aca="true" t="shared" si="25" ref="G391:G407">10%*$F$7*C364</f>
        <v>16.77</v>
      </c>
      <c r="H391" s="47">
        <v>33</v>
      </c>
      <c r="I391" s="47">
        <f t="shared" si="24"/>
        <v>23.8194</v>
      </c>
    </row>
    <row r="392" spans="1:9" ht="30">
      <c r="A392" s="6" t="s">
        <v>214</v>
      </c>
      <c r="B392" s="6" t="s">
        <v>16</v>
      </c>
      <c r="C392" s="8">
        <v>3.272</v>
      </c>
      <c r="D392" s="7" t="s">
        <v>17</v>
      </c>
      <c r="E392" s="7" t="s">
        <v>18</v>
      </c>
      <c r="F392" s="37">
        <v>30</v>
      </c>
      <c r="G392" s="40">
        <f t="shared" si="25"/>
        <v>56.844</v>
      </c>
      <c r="H392" s="47">
        <v>33</v>
      </c>
      <c r="I392" s="47">
        <f t="shared" si="24"/>
        <v>21.595200000000002</v>
      </c>
    </row>
    <row r="393" spans="1:9" ht="15">
      <c r="A393" s="6" t="s">
        <v>215</v>
      </c>
      <c r="B393" s="6" t="s">
        <v>13</v>
      </c>
      <c r="C393" s="8">
        <v>2.634</v>
      </c>
      <c r="D393" s="7" t="s">
        <v>65</v>
      </c>
      <c r="E393" s="7" t="s">
        <v>216</v>
      </c>
      <c r="F393" s="37">
        <v>30</v>
      </c>
      <c r="G393" s="42">
        <f t="shared" si="25"/>
        <v>14.736</v>
      </c>
      <c r="H393" s="47">
        <v>33</v>
      </c>
      <c r="I393" s="47">
        <f t="shared" si="24"/>
        <v>17.3844</v>
      </c>
    </row>
    <row r="394" spans="1:9" ht="15">
      <c r="A394" s="6" t="s">
        <v>217</v>
      </c>
      <c r="B394" s="6" t="s">
        <v>13</v>
      </c>
      <c r="C394" s="8">
        <v>2.405</v>
      </c>
      <c r="D394" s="7" t="s">
        <v>65</v>
      </c>
      <c r="E394" s="7" t="s">
        <v>216</v>
      </c>
      <c r="F394" s="37">
        <v>30</v>
      </c>
      <c r="G394" s="40">
        <f t="shared" si="25"/>
        <v>10.668</v>
      </c>
      <c r="H394" s="47">
        <v>33</v>
      </c>
      <c r="I394" s="47">
        <f t="shared" si="24"/>
        <v>15.873</v>
      </c>
    </row>
    <row r="395" spans="1:9" ht="15">
      <c r="A395" s="6" t="s">
        <v>218</v>
      </c>
      <c r="B395" s="6" t="s">
        <v>13</v>
      </c>
      <c r="C395" s="8">
        <v>4.969</v>
      </c>
      <c r="D395" s="7" t="s">
        <v>65</v>
      </c>
      <c r="E395" s="7" t="s">
        <v>216</v>
      </c>
      <c r="F395" s="37">
        <v>30</v>
      </c>
      <c r="G395" s="40">
        <f t="shared" si="25"/>
        <v>9.753</v>
      </c>
      <c r="H395" s="47">
        <v>33</v>
      </c>
      <c r="I395" s="47">
        <f t="shared" si="24"/>
        <v>32.79540000000001</v>
      </c>
    </row>
    <row r="396" spans="1:9" ht="15">
      <c r="A396" s="6" t="s">
        <v>219</v>
      </c>
      <c r="B396" s="6" t="s">
        <v>13</v>
      </c>
      <c r="C396" s="8">
        <v>4.38</v>
      </c>
      <c r="D396" s="7" t="s">
        <v>65</v>
      </c>
      <c r="E396" s="7" t="s">
        <v>216</v>
      </c>
      <c r="F396" s="37">
        <v>30</v>
      </c>
      <c r="G396" s="40">
        <f t="shared" si="25"/>
        <v>8.748</v>
      </c>
      <c r="H396" s="47">
        <v>33</v>
      </c>
      <c r="I396" s="47">
        <f t="shared" si="24"/>
        <v>28.908</v>
      </c>
    </row>
    <row r="397" spans="1:9" ht="15">
      <c r="A397" s="6" t="s">
        <v>220</v>
      </c>
      <c r="B397" s="6" t="s">
        <v>13</v>
      </c>
      <c r="C397" s="8">
        <v>4.846</v>
      </c>
      <c r="D397" s="7" t="s">
        <v>65</v>
      </c>
      <c r="E397" s="7" t="s">
        <v>216</v>
      </c>
      <c r="F397" s="37">
        <v>30</v>
      </c>
      <c r="G397" s="40">
        <f t="shared" si="25"/>
        <v>12.672</v>
      </c>
      <c r="H397" s="47">
        <v>33</v>
      </c>
      <c r="I397" s="47">
        <f t="shared" si="24"/>
        <v>31.983600000000003</v>
      </c>
    </row>
    <row r="398" spans="1:9" ht="15">
      <c r="A398" s="6" t="s">
        <v>221</v>
      </c>
      <c r="B398" s="6" t="s">
        <v>13</v>
      </c>
      <c r="C398" s="8">
        <v>3.793</v>
      </c>
      <c r="D398" s="7" t="s">
        <v>65</v>
      </c>
      <c r="E398" s="7" t="s">
        <v>216</v>
      </c>
      <c r="F398" s="37">
        <v>30</v>
      </c>
      <c r="G398" s="40">
        <f t="shared" si="25"/>
        <v>8.966999999999999</v>
      </c>
      <c r="H398" s="47">
        <v>33</v>
      </c>
      <c r="I398" s="47">
        <f t="shared" si="24"/>
        <v>25.033800000000003</v>
      </c>
    </row>
    <row r="399" spans="1:9" ht="15">
      <c r="A399" s="6" t="s">
        <v>222</v>
      </c>
      <c r="B399" s="6" t="s">
        <v>13</v>
      </c>
      <c r="C399" s="8">
        <v>3.582</v>
      </c>
      <c r="D399" s="7" t="s">
        <v>65</v>
      </c>
      <c r="E399" s="7" t="s">
        <v>216</v>
      </c>
      <c r="F399" s="37">
        <v>30</v>
      </c>
      <c r="G399" s="40">
        <f t="shared" si="25"/>
        <v>8.865</v>
      </c>
      <c r="H399" s="47">
        <v>33</v>
      </c>
      <c r="I399" s="47">
        <f t="shared" si="24"/>
        <v>23.6412</v>
      </c>
    </row>
    <row r="400" spans="1:9" ht="15">
      <c r="A400" s="7" t="s">
        <v>223</v>
      </c>
      <c r="B400" s="6" t="s">
        <v>13</v>
      </c>
      <c r="C400" s="8">
        <v>3.375</v>
      </c>
      <c r="D400" s="7" t="s">
        <v>14</v>
      </c>
      <c r="E400" s="7" t="s">
        <v>224</v>
      </c>
      <c r="F400" s="37">
        <v>30</v>
      </c>
      <c r="G400" s="40">
        <f t="shared" si="25"/>
        <v>8.109</v>
      </c>
      <c r="H400" s="47">
        <v>33</v>
      </c>
      <c r="I400" s="47">
        <f t="shared" si="24"/>
        <v>22.275000000000002</v>
      </c>
    </row>
    <row r="401" spans="1:9" ht="15">
      <c r="A401" s="6" t="s">
        <v>225</v>
      </c>
      <c r="B401" s="6" t="s">
        <v>13</v>
      </c>
      <c r="C401" s="8">
        <v>3.172</v>
      </c>
      <c r="D401" s="7" t="s">
        <v>14</v>
      </c>
      <c r="E401" s="7" t="s">
        <v>224</v>
      </c>
      <c r="F401" s="37">
        <v>30</v>
      </c>
      <c r="G401" s="40">
        <f t="shared" si="25"/>
        <v>10.928999999999998</v>
      </c>
      <c r="H401" s="47">
        <v>33</v>
      </c>
      <c r="I401" s="47">
        <f t="shared" si="24"/>
        <v>20.935200000000002</v>
      </c>
    </row>
    <row r="402" spans="1:9" ht="30">
      <c r="A402" s="6" t="s">
        <v>226</v>
      </c>
      <c r="B402" s="6" t="s">
        <v>16</v>
      </c>
      <c r="C402" s="8">
        <v>4.39</v>
      </c>
      <c r="D402" s="7" t="s">
        <v>17</v>
      </c>
      <c r="E402" s="7" t="s">
        <v>18</v>
      </c>
      <c r="F402" s="37">
        <v>30</v>
      </c>
      <c r="G402" s="40">
        <f t="shared" si="25"/>
        <v>10.386000000000001</v>
      </c>
      <c r="H402" s="47">
        <v>33</v>
      </c>
      <c r="I402" s="47">
        <f t="shared" si="24"/>
        <v>28.974</v>
      </c>
    </row>
    <row r="403" spans="1:9" ht="15.75" thickBot="1">
      <c r="A403" s="6">
        <v>104001</v>
      </c>
      <c r="B403" s="6" t="s">
        <v>13</v>
      </c>
      <c r="C403" s="16">
        <v>4.425</v>
      </c>
      <c r="D403" s="7" t="s">
        <v>65</v>
      </c>
      <c r="E403" s="7" t="s">
        <v>227</v>
      </c>
      <c r="F403" s="37">
        <v>30</v>
      </c>
      <c r="G403" s="40">
        <f t="shared" si="25"/>
        <v>9.504000000000001</v>
      </c>
      <c r="H403" s="47">
        <v>33</v>
      </c>
      <c r="I403" s="47">
        <f t="shared" si="24"/>
        <v>29.205000000000002</v>
      </c>
    </row>
    <row r="404" spans="3:7" ht="19.5" thickBot="1">
      <c r="C404" s="21">
        <f>SUM(C364:C403)</f>
        <v>156.76500000000001</v>
      </c>
      <c r="F404" s="37">
        <v>30</v>
      </c>
      <c r="G404" s="40">
        <f t="shared" si="25"/>
        <v>10.824</v>
      </c>
    </row>
    <row r="405" spans="3:7" ht="15" thickBot="1">
      <c r="C405" s="9"/>
      <c r="F405" s="37">
        <v>30</v>
      </c>
      <c r="G405" s="40">
        <f t="shared" si="25"/>
        <v>13.11</v>
      </c>
    </row>
    <row r="406" spans="1:7" ht="16.5" thickBot="1">
      <c r="A406" s="63" t="s">
        <v>270</v>
      </c>
      <c r="B406" s="64"/>
      <c r="C406" s="65"/>
      <c r="D406" s="43">
        <f>C404+C360+C352+C347+C262+C234+C224+C62+C35</f>
        <v>2235.506</v>
      </c>
      <c r="F406" s="37">
        <v>30</v>
      </c>
      <c r="G406" s="40">
        <f t="shared" si="25"/>
        <v>6.978</v>
      </c>
    </row>
    <row r="407" spans="3:7" ht="14.25">
      <c r="C407" s="9"/>
      <c r="F407" s="37">
        <v>30</v>
      </c>
      <c r="G407" s="40">
        <f t="shared" si="25"/>
        <v>8.61</v>
      </c>
    </row>
    <row r="408" spans="3:7" ht="14.25">
      <c r="C408" s="9"/>
      <c r="F408" s="37">
        <v>30</v>
      </c>
      <c r="G408" s="40">
        <f aca="true" t="shared" si="26" ref="G408:G429">10%*$F$7*C382</f>
        <v>8.436</v>
      </c>
    </row>
    <row r="409" spans="3:7" ht="14.25">
      <c r="C409" s="9"/>
      <c r="F409" s="37">
        <v>30</v>
      </c>
      <c r="G409" s="40">
        <f t="shared" si="26"/>
        <v>8.979</v>
      </c>
    </row>
    <row r="410" spans="3:7" ht="14.25">
      <c r="C410" s="9"/>
      <c r="F410" s="37">
        <v>30</v>
      </c>
      <c r="G410" s="40">
        <f t="shared" si="26"/>
        <v>8.886000000000001</v>
      </c>
    </row>
    <row r="411" spans="1:7" ht="15">
      <c r="A411" s="13"/>
      <c r="B411" s="1"/>
      <c r="C411" s="9"/>
      <c r="F411" s="37">
        <v>30</v>
      </c>
      <c r="G411" s="40">
        <f t="shared" si="26"/>
        <v>10.686</v>
      </c>
    </row>
    <row r="412" spans="1:7" ht="15">
      <c r="A412" s="62"/>
      <c r="B412" s="62"/>
      <c r="C412" s="9"/>
      <c r="F412" s="37">
        <v>30</v>
      </c>
      <c r="G412" s="40">
        <f t="shared" si="26"/>
        <v>12.530999999999999</v>
      </c>
    </row>
    <row r="413" spans="1:7" ht="15">
      <c r="A413" s="62"/>
      <c r="B413" s="62"/>
      <c r="C413" s="62"/>
      <c r="F413" s="37">
        <v>30</v>
      </c>
      <c r="G413" s="40">
        <f t="shared" si="26"/>
        <v>8.298</v>
      </c>
    </row>
    <row r="414" spans="3:7" ht="14.25">
      <c r="C414" s="9"/>
      <c r="F414" s="37">
        <v>30</v>
      </c>
      <c r="G414" s="40">
        <f t="shared" si="26"/>
        <v>10.053</v>
      </c>
    </row>
    <row r="415" spans="3:7" ht="14.25">
      <c r="C415" s="9"/>
      <c r="F415" s="37">
        <v>30</v>
      </c>
      <c r="G415" s="40">
        <f t="shared" si="26"/>
        <v>11.052</v>
      </c>
    </row>
    <row r="416" spans="3:7" ht="14.25">
      <c r="C416" s="9"/>
      <c r="F416" s="37">
        <v>30</v>
      </c>
      <c r="G416" s="40">
        <f t="shared" si="26"/>
        <v>6.779999999999999</v>
      </c>
    </row>
    <row r="417" spans="3:7" ht="14.25">
      <c r="C417" s="9"/>
      <c r="F417" s="37">
        <v>30</v>
      </c>
      <c r="G417" s="40">
        <f t="shared" si="26"/>
        <v>10.827</v>
      </c>
    </row>
    <row r="418" spans="3:7" ht="14.25">
      <c r="C418" s="9"/>
      <c r="F418" s="37">
        <v>30</v>
      </c>
      <c r="G418" s="40">
        <f t="shared" si="26"/>
        <v>9.815999999999999</v>
      </c>
    </row>
    <row r="419" spans="3:7" ht="14.25">
      <c r="C419" s="9"/>
      <c r="F419" s="37">
        <v>30</v>
      </c>
      <c r="G419" s="40">
        <f t="shared" si="26"/>
        <v>7.901999999999999</v>
      </c>
    </row>
    <row r="420" spans="3:7" ht="14.25">
      <c r="C420" s="9"/>
      <c r="F420" s="37">
        <v>30</v>
      </c>
      <c r="G420" s="40">
        <f t="shared" si="26"/>
        <v>7.215</v>
      </c>
    </row>
    <row r="421" spans="3:7" ht="14.25">
      <c r="C421" s="9"/>
      <c r="F421" s="37">
        <v>30</v>
      </c>
      <c r="G421" s="40">
        <f t="shared" si="26"/>
        <v>14.907</v>
      </c>
    </row>
    <row r="422" spans="3:7" ht="14.25">
      <c r="C422" s="9"/>
      <c r="F422" s="37">
        <v>30</v>
      </c>
      <c r="G422" s="40">
        <f t="shared" si="26"/>
        <v>13.14</v>
      </c>
    </row>
    <row r="423" spans="3:7" ht="14.25">
      <c r="C423" s="9"/>
      <c r="F423" s="37">
        <v>30</v>
      </c>
      <c r="G423" s="40">
        <f t="shared" si="26"/>
        <v>14.538</v>
      </c>
    </row>
    <row r="424" spans="3:7" ht="14.25">
      <c r="C424" s="9"/>
      <c r="F424" s="37">
        <v>30</v>
      </c>
      <c r="G424" s="40">
        <f t="shared" si="26"/>
        <v>11.379000000000001</v>
      </c>
    </row>
    <row r="425" spans="3:7" ht="14.25">
      <c r="C425" s="9"/>
      <c r="F425" s="37">
        <v>30</v>
      </c>
      <c r="G425" s="40">
        <f t="shared" si="26"/>
        <v>10.745999999999999</v>
      </c>
    </row>
    <row r="426" spans="3:7" ht="14.25">
      <c r="C426" s="9"/>
      <c r="F426" s="37">
        <v>30</v>
      </c>
      <c r="G426" s="40">
        <f t="shared" si="26"/>
        <v>10.125</v>
      </c>
    </row>
    <row r="427" spans="3:7" ht="14.25">
      <c r="C427" s="9"/>
      <c r="F427" s="37">
        <v>30</v>
      </c>
      <c r="G427" s="40">
        <f t="shared" si="26"/>
        <v>9.516</v>
      </c>
    </row>
    <row r="428" spans="3:7" ht="14.25">
      <c r="C428" s="9"/>
      <c r="F428" s="37">
        <v>30</v>
      </c>
      <c r="G428" s="40">
        <f t="shared" si="26"/>
        <v>13.169999999999998</v>
      </c>
    </row>
    <row r="429" spans="3:7" ht="15" thickBot="1">
      <c r="C429" s="9"/>
      <c r="F429" s="37">
        <v>30</v>
      </c>
      <c r="G429" s="40">
        <f t="shared" si="26"/>
        <v>13.274999999999999</v>
      </c>
    </row>
    <row r="430" spans="3:7" ht="15" thickBot="1">
      <c r="C430" s="9"/>
      <c r="G430" s="41">
        <f>SUM(G391:G429)</f>
        <v>458.73</v>
      </c>
    </row>
    <row r="431" ht="14.25">
      <c r="C431" s="9"/>
    </row>
    <row r="432" ht="26.25" customHeight="1">
      <c r="C432" s="9"/>
    </row>
    <row r="433" ht="14.25">
      <c r="C433" s="9"/>
    </row>
    <row r="434" ht="14.25" hidden="1">
      <c r="C434" s="9"/>
    </row>
    <row r="435" ht="14.25">
      <c r="C435" s="9"/>
    </row>
    <row r="436" ht="14.25">
      <c r="C436" s="9"/>
    </row>
    <row r="437" ht="14.25">
      <c r="C437" s="9"/>
    </row>
    <row r="438" ht="14.25">
      <c r="C438" s="9"/>
    </row>
    <row r="439" ht="14.25">
      <c r="C439" s="9"/>
    </row>
    <row r="440" ht="14.25">
      <c r="C440" s="9"/>
    </row>
    <row r="441" ht="14.25">
      <c r="C441" s="9"/>
    </row>
    <row r="442" ht="14.25">
      <c r="C442" s="9"/>
    </row>
    <row r="443" ht="14.25">
      <c r="C443" s="9"/>
    </row>
    <row r="444" ht="14.25">
      <c r="C444" s="9"/>
    </row>
    <row r="445" ht="14.25">
      <c r="C445" s="9"/>
    </row>
    <row r="446" ht="14.25">
      <c r="C446" s="9"/>
    </row>
    <row r="447" ht="14.25">
      <c r="C447" s="9"/>
    </row>
    <row r="448" ht="14.25">
      <c r="C448" s="9"/>
    </row>
    <row r="449" ht="14.25">
      <c r="C449" s="9"/>
    </row>
    <row r="450" ht="14.25">
      <c r="C450" s="9"/>
    </row>
    <row r="451" ht="14.25">
      <c r="C451" s="9"/>
    </row>
    <row r="452" ht="14.25">
      <c r="C452" s="9"/>
    </row>
    <row r="453" ht="14.25">
      <c r="C453" s="9"/>
    </row>
    <row r="454" ht="14.25">
      <c r="C454" s="9"/>
    </row>
    <row r="455" ht="14.25">
      <c r="C455" s="9"/>
    </row>
    <row r="456" ht="14.25">
      <c r="C456" s="9"/>
    </row>
    <row r="457" ht="14.25">
      <c r="C457" s="9"/>
    </row>
    <row r="458" ht="14.25">
      <c r="C458" s="9"/>
    </row>
    <row r="459" ht="14.25">
      <c r="C459" s="9"/>
    </row>
    <row r="460" ht="14.25">
      <c r="C460" s="9"/>
    </row>
    <row r="461" ht="14.25">
      <c r="C461" s="9"/>
    </row>
    <row r="462" ht="14.25">
      <c r="C462" s="9"/>
    </row>
    <row r="463" ht="14.25">
      <c r="C463" s="9"/>
    </row>
    <row r="464" ht="14.25">
      <c r="C464" s="9"/>
    </row>
    <row r="465" ht="14.25">
      <c r="C465" s="9"/>
    </row>
    <row r="466" ht="14.25">
      <c r="C466" s="9"/>
    </row>
    <row r="467" ht="14.25">
      <c r="C467" s="9"/>
    </row>
    <row r="468" ht="14.25">
      <c r="C468" s="9"/>
    </row>
    <row r="469" ht="14.25">
      <c r="C469" s="9"/>
    </row>
    <row r="470" ht="14.25">
      <c r="C470" s="9"/>
    </row>
    <row r="471" ht="14.25">
      <c r="C471" s="9"/>
    </row>
    <row r="472" ht="14.25">
      <c r="C472" s="9"/>
    </row>
    <row r="473" ht="14.25">
      <c r="C473" s="9"/>
    </row>
    <row r="474" ht="14.25">
      <c r="C474" s="9"/>
    </row>
    <row r="475" ht="14.25">
      <c r="C475" s="9"/>
    </row>
    <row r="476" ht="14.25">
      <c r="C476" s="9"/>
    </row>
    <row r="477" ht="14.25">
      <c r="C477" s="9"/>
    </row>
    <row r="478" ht="14.25">
      <c r="C478" s="9"/>
    </row>
    <row r="479" ht="14.25">
      <c r="C479" s="9"/>
    </row>
    <row r="480" ht="14.25">
      <c r="C480" s="9"/>
    </row>
    <row r="481" ht="14.25">
      <c r="C481" s="9"/>
    </row>
    <row r="482" ht="14.25">
      <c r="C482" s="9"/>
    </row>
    <row r="483" ht="14.25">
      <c r="C483" s="9"/>
    </row>
    <row r="484" ht="14.25">
      <c r="C484" s="9"/>
    </row>
    <row r="485" ht="14.25">
      <c r="C485" s="9"/>
    </row>
    <row r="486" ht="14.25">
      <c r="C486" s="9"/>
    </row>
    <row r="487" ht="14.25">
      <c r="C487" s="9"/>
    </row>
    <row r="488" ht="14.25">
      <c r="C488" s="9"/>
    </row>
    <row r="489" ht="14.25">
      <c r="C489" s="9"/>
    </row>
    <row r="490" ht="14.25">
      <c r="C490" s="9"/>
    </row>
    <row r="491" ht="14.25">
      <c r="C491" s="9"/>
    </row>
    <row r="492" ht="14.25">
      <c r="C492" s="9"/>
    </row>
    <row r="493" ht="14.25">
      <c r="C493" s="9"/>
    </row>
    <row r="494" ht="14.25">
      <c r="C494" s="9"/>
    </row>
    <row r="495" ht="14.25">
      <c r="C495" s="9"/>
    </row>
    <row r="496" ht="14.25">
      <c r="C496" s="9"/>
    </row>
    <row r="497" ht="14.25">
      <c r="C497" s="9"/>
    </row>
    <row r="498" ht="14.25">
      <c r="C498" s="9"/>
    </row>
    <row r="499" ht="14.25">
      <c r="C499" s="9"/>
    </row>
    <row r="500" ht="14.25">
      <c r="C500" s="9"/>
    </row>
    <row r="501" ht="14.25">
      <c r="C501" s="9"/>
    </row>
    <row r="502" ht="14.25">
      <c r="C502" s="9"/>
    </row>
    <row r="503" ht="14.25">
      <c r="C503" s="9"/>
    </row>
    <row r="504" ht="14.25">
      <c r="C504" s="9"/>
    </row>
    <row r="505" ht="14.25">
      <c r="C505" s="9"/>
    </row>
    <row r="506" ht="14.25">
      <c r="C506" s="9"/>
    </row>
    <row r="507" ht="14.25">
      <c r="C507" s="9"/>
    </row>
    <row r="508" ht="14.25">
      <c r="C508" s="9"/>
    </row>
    <row r="509" ht="14.25">
      <c r="C509" s="9"/>
    </row>
    <row r="510" ht="14.25">
      <c r="C510" s="9"/>
    </row>
    <row r="511" ht="14.25">
      <c r="C511" s="9"/>
    </row>
    <row r="512" ht="14.25">
      <c r="C512" s="9"/>
    </row>
    <row r="513" ht="14.25">
      <c r="C513" s="9"/>
    </row>
    <row r="514" ht="14.25">
      <c r="C514" s="9"/>
    </row>
    <row r="515" ht="14.25">
      <c r="C515" s="9"/>
    </row>
    <row r="516" ht="14.25">
      <c r="C516" s="9"/>
    </row>
    <row r="517" ht="14.25">
      <c r="C517" s="9"/>
    </row>
    <row r="518" ht="14.25">
      <c r="C518" s="9"/>
    </row>
    <row r="519" ht="14.25">
      <c r="C519" s="9"/>
    </row>
    <row r="520" ht="14.25">
      <c r="C520" s="9"/>
    </row>
    <row r="521" ht="14.25">
      <c r="C521" s="9"/>
    </row>
    <row r="522" ht="14.25">
      <c r="C522" s="9"/>
    </row>
    <row r="523" ht="14.25">
      <c r="C523" s="9"/>
    </row>
    <row r="524" ht="14.25">
      <c r="C524" s="9"/>
    </row>
    <row r="525" ht="14.25">
      <c r="C525" s="9"/>
    </row>
    <row r="526" ht="14.25">
      <c r="C526" s="9"/>
    </row>
    <row r="527" ht="14.25">
      <c r="C527" s="9"/>
    </row>
    <row r="528" ht="14.25">
      <c r="C528" s="9"/>
    </row>
    <row r="529" ht="14.25">
      <c r="C529" s="9"/>
    </row>
    <row r="530" ht="14.25">
      <c r="C530" s="9"/>
    </row>
    <row r="531" ht="14.25">
      <c r="C531" s="9"/>
    </row>
    <row r="532" ht="14.25">
      <c r="C532" s="9"/>
    </row>
    <row r="533" ht="14.25">
      <c r="C533" s="9"/>
    </row>
    <row r="534" ht="14.25">
      <c r="C534" s="9"/>
    </row>
    <row r="535" ht="14.25">
      <c r="C535" s="9"/>
    </row>
    <row r="536" ht="14.25">
      <c r="C536" s="9"/>
    </row>
    <row r="537" ht="14.25">
      <c r="C537" s="9"/>
    </row>
    <row r="538" ht="14.25">
      <c r="C538" s="9"/>
    </row>
    <row r="539" ht="14.25">
      <c r="C539" s="9"/>
    </row>
    <row r="540" ht="14.25">
      <c r="C540" s="9"/>
    </row>
    <row r="541" ht="14.25">
      <c r="C541" s="9"/>
    </row>
    <row r="542" ht="14.25">
      <c r="C542" s="9"/>
    </row>
    <row r="543" ht="14.25">
      <c r="C543" s="9"/>
    </row>
    <row r="544" ht="14.25">
      <c r="C544" s="9"/>
    </row>
    <row r="545" ht="14.25">
      <c r="C545" s="9"/>
    </row>
    <row r="546" ht="14.25">
      <c r="C546" s="9"/>
    </row>
    <row r="547" ht="14.25">
      <c r="C547" s="9"/>
    </row>
    <row r="548" ht="14.25">
      <c r="C548" s="9"/>
    </row>
    <row r="549" ht="14.25">
      <c r="C549" s="9"/>
    </row>
    <row r="550" ht="14.25">
      <c r="C550" s="9"/>
    </row>
    <row r="551" ht="14.25">
      <c r="C551" s="9"/>
    </row>
    <row r="552" ht="14.25">
      <c r="C552" s="9"/>
    </row>
    <row r="553" ht="14.25">
      <c r="C553" s="9"/>
    </row>
    <row r="554" ht="14.25">
      <c r="C554" s="9"/>
    </row>
    <row r="555" ht="14.25">
      <c r="C555" s="9"/>
    </row>
    <row r="556" ht="14.25">
      <c r="C556" s="9"/>
    </row>
    <row r="557" ht="14.25">
      <c r="C557" s="9"/>
    </row>
    <row r="558" ht="14.25">
      <c r="C558" s="9"/>
    </row>
    <row r="559" ht="14.25">
      <c r="C559" s="9"/>
    </row>
    <row r="560" ht="14.25">
      <c r="C560" s="9"/>
    </row>
    <row r="561" ht="14.25">
      <c r="C561" s="9"/>
    </row>
    <row r="562" ht="14.25">
      <c r="C562" s="9"/>
    </row>
    <row r="563" ht="14.25">
      <c r="C563" s="9"/>
    </row>
    <row r="564" ht="14.25">
      <c r="C564" s="9"/>
    </row>
    <row r="565" ht="14.25">
      <c r="C565" s="9"/>
    </row>
    <row r="566" ht="14.25">
      <c r="C566" s="9"/>
    </row>
    <row r="567" ht="14.25">
      <c r="C567" s="9"/>
    </row>
    <row r="568" ht="14.25">
      <c r="C568" s="9"/>
    </row>
    <row r="569" ht="14.25">
      <c r="C569" s="9"/>
    </row>
    <row r="570" ht="14.25">
      <c r="C570" s="9"/>
    </row>
    <row r="571" ht="14.25">
      <c r="C571" s="9"/>
    </row>
    <row r="572" ht="14.25">
      <c r="C572" s="9"/>
    </row>
    <row r="573" ht="14.25">
      <c r="C573" s="9"/>
    </row>
    <row r="574" ht="14.25">
      <c r="C574" s="9"/>
    </row>
    <row r="575" ht="14.25">
      <c r="C575" s="9"/>
    </row>
    <row r="576" ht="14.25">
      <c r="C576" s="9"/>
    </row>
    <row r="577" ht="14.25">
      <c r="C577" s="9"/>
    </row>
    <row r="578" ht="14.25">
      <c r="C578" s="9"/>
    </row>
    <row r="579" ht="14.25">
      <c r="C579" s="9"/>
    </row>
    <row r="580" ht="14.25">
      <c r="C580" s="9"/>
    </row>
    <row r="581" ht="14.25">
      <c r="C581" s="9"/>
    </row>
    <row r="582" ht="14.25">
      <c r="C582" s="9"/>
    </row>
    <row r="583" ht="14.25">
      <c r="C583" s="9"/>
    </row>
    <row r="584" ht="14.25">
      <c r="C584" s="9"/>
    </row>
    <row r="585" ht="14.25">
      <c r="C585" s="9"/>
    </row>
    <row r="586" ht="14.25">
      <c r="C586" s="9"/>
    </row>
    <row r="587" ht="14.25">
      <c r="C587" s="9"/>
    </row>
    <row r="588" ht="14.25">
      <c r="C588" s="9"/>
    </row>
    <row r="589" ht="14.25">
      <c r="C589" s="9"/>
    </row>
    <row r="590" ht="14.25">
      <c r="C590" s="9"/>
    </row>
    <row r="591" ht="14.25">
      <c r="C591" s="9"/>
    </row>
    <row r="592" ht="14.25">
      <c r="C592" s="9"/>
    </row>
    <row r="593" ht="14.25">
      <c r="C593" s="9"/>
    </row>
    <row r="594" ht="14.25">
      <c r="C594" s="9"/>
    </row>
    <row r="595" ht="14.25">
      <c r="C595" s="9"/>
    </row>
    <row r="596" ht="14.25">
      <c r="C596" s="9"/>
    </row>
    <row r="597" ht="14.25">
      <c r="C597" s="9"/>
    </row>
    <row r="598" ht="14.25">
      <c r="C598" s="9"/>
    </row>
    <row r="599" ht="14.25">
      <c r="C599" s="9"/>
    </row>
    <row r="600" ht="14.25">
      <c r="C600" s="9"/>
    </row>
    <row r="601" ht="14.25">
      <c r="C601" s="9"/>
    </row>
    <row r="602" ht="14.25">
      <c r="C602" s="9"/>
    </row>
    <row r="603" ht="14.25">
      <c r="C603" s="9"/>
    </row>
    <row r="604" ht="14.25">
      <c r="C604" s="9"/>
    </row>
    <row r="605" ht="14.25">
      <c r="C605" s="9"/>
    </row>
    <row r="606" ht="14.25">
      <c r="C606" s="9"/>
    </row>
    <row r="607" ht="14.25">
      <c r="C607" s="9"/>
    </row>
    <row r="608" ht="14.25">
      <c r="C608" s="9"/>
    </row>
    <row r="609" ht="14.25">
      <c r="C609" s="9"/>
    </row>
    <row r="610" ht="14.25">
      <c r="C610" s="9"/>
    </row>
    <row r="611" ht="14.25">
      <c r="C611" s="9"/>
    </row>
    <row r="612" ht="14.25">
      <c r="C612" s="9"/>
    </row>
    <row r="613" ht="14.25">
      <c r="C613" s="9"/>
    </row>
    <row r="614" ht="14.25">
      <c r="C614" s="9"/>
    </row>
    <row r="615" ht="14.25">
      <c r="C615" s="9"/>
    </row>
    <row r="616" ht="14.25">
      <c r="C616" s="9"/>
    </row>
    <row r="617" ht="14.25">
      <c r="C617" s="9"/>
    </row>
    <row r="618" ht="14.25">
      <c r="C618" s="9"/>
    </row>
    <row r="619" ht="14.25">
      <c r="C619" s="9"/>
    </row>
    <row r="620" ht="14.25">
      <c r="C620" s="9"/>
    </row>
    <row r="621" ht="14.25">
      <c r="C621" s="9"/>
    </row>
    <row r="622" ht="14.25">
      <c r="C622" s="9"/>
    </row>
    <row r="623" ht="14.25">
      <c r="C623" s="9"/>
    </row>
    <row r="624" ht="14.25">
      <c r="C624" s="9"/>
    </row>
    <row r="625" ht="14.25">
      <c r="C625" s="9"/>
    </row>
    <row r="626" ht="14.25">
      <c r="C626" s="9"/>
    </row>
    <row r="627" ht="14.25">
      <c r="C627" s="9"/>
    </row>
    <row r="628" ht="14.25">
      <c r="C628" s="9"/>
    </row>
    <row r="629" ht="14.25">
      <c r="C629" s="9"/>
    </row>
    <row r="630" ht="14.25">
      <c r="C630" s="9"/>
    </row>
    <row r="631" ht="14.25">
      <c r="C631" s="9"/>
    </row>
    <row r="632" ht="14.25">
      <c r="C632" s="9"/>
    </row>
    <row r="633" ht="14.25">
      <c r="C633" s="9"/>
    </row>
    <row r="634" ht="14.25">
      <c r="C634" s="9"/>
    </row>
    <row r="635" ht="14.25">
      <c r="C635" s="9"/>
    </row>
    <row r="636" ht="14.25">
      <c r="C636" s="9"/>
    </row>
    <row r="637" ht="14.25">
      <c r="C637" s="9"/>
    </row>
    <row r="638" ht="14.25">
      <c r="C638" s="9"/>
    </row>
    <row r="639" ht="14.25">
      <c r="C639" s="9"/>
    </row>
    <row r="640" ht="14.25">
      <c r="C640" s="9"/>
    </row>
    <row r="641" ht="14.25">
      <c r="C641" s="9"/>
    </row>
    <row r="642" ht="14.25">
      <c r="C642" s="9"/>
    </row>
    <row r="643" ht="14.25">
      <c r="C643" s="9"/>
    </row>
    <row r="644" ht="14.25">
      <c r="C644" s="9"/>
    </row>
    <row r="645" ht="14.25">
      <c r="C645" s="9"/>
    </row>
    <row r="646" ht="14.25">
      <c r="C646" s="9"/>
    </row>
    <row r="647" ht="14.25">
      <c r="C647" s="9"/>
    </row>
  </sheetData>
  <mergeCells count="14">
    <mergeCell ref="A236:I236"/>
    <mergeCell ref="A226:I226"/>
    <mergeCell ref="A64:I64"/>
    <mergeCell ref="A37:I37"/>
    <mergeCell ref="A5:I5"/>
    <mergeCell ref="A2:I2"/>
    <mergeCell ref="A3:I3"/>
    <mergeCell ref="A413:C413"/>
    <mergeCell ref="A412:B412"/>
    <mergeCell ref="A406:C406"/>
    <mergeCell ref="A362:I362"/>
    <mergeCell ref="A355:I355"/>
    <mergeCell ref="A349:I349"/>
    <mergeCell ref="A264:I264"/>
  </mergeCells>
  <printOptions/>
  <pageMargins left="0.4" right="0.75" top="0.34" bottom="0.21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BRUSARTSI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Eko</dc:creator>
  <cp:keywords/>
  <dc:description/>
  <cp:lastModifiedBy>Irena Eko</cp:lastModifiedBy>
  <cp:lastPrinted>2015-06-10T12:36:00Z</cp:lastPrinted>
  <dcterms:created xsi:type="dcterms:W3CDTF">2013-06-12T08:10:06Z</dcterms:created>
  <dcterms:modified xsi:type="dcterms:W3CDTF">2015-06-10T12:37:02Z</dcterms:modified>
  <cp:category/>
  <cp:version/>
  <cp:contentType/>
  <cp:contentStatus/>
</cp:coreProperties>
</file>