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660" activeTab="4"/>
  </bookViews>
  <sheets>
    <sheet name="ОБЯСНИТЕЛНА" sheetId="1" r:id="rId1"/>
    <sheet name="Приложение 1" sheetId="2" r:id="rId2"/>
    <sheet name="Приложение 2" sheetId="3" r:id="rId3"/>
    <sheet name="Приложение 3" sheetId="4" r:id="rId4"/>
    <sheet name="Приложение 4" sheetId="5" r:id="rId5"/>
  </sheets>
  <definedNames/>
  <calcPr fullCalcOnLoad="1"/>
</workbook>
</file>

<file path=xl/sharedStrings.xml><?xml version="1.0" encoding="utf-8"?>
<sst xmlns="http://schemas.openxmlformats.org/spreadsheetml/2006/main" count="400" uniqueCount="333">
  <si>
    <t>ОП Развитие на човешките ресурси</t>
  </si>
  <si>
    <t>8. ИКОНОМ. Д/СТИ И УСЛУГИ</t>
  </si>
  <si>
    <t>832 Служ.и д/сти по поддърж., рем.и изгражд.на пътища</t>
  </si>
  <si>
    <t>866 Общински пазари и тържища</t>
  </si>
  <si>
    <t>910 Разходи за лихви</t>
  </si>
  <si>
    <t>9. Р/ДИ НЕКЛАСИФИЦ. В ДР. ФУНКЦИИ</t>
  </si>
  <si>
    <t>Общо</t>
  </si>
  <si>
    <t xml:space="preserve">122 Общинска администрация </t>
  </si>
  <si>
    <t>4. ЗДРАВЕОПАЗВАНЕ</t>
  </si>
  <si>
    <t>5. СОЦ.ОСИГ.,ПОДПОМ.И ГРИЖИ</t>
  </si>
  <si>
    <t>6. ЖИЛ.СТРОИТ.,БКС И ОПАЗВАНЕ НА ОК. СРЕДА</t>
  </si>
  <si>
    <t>604 Осветление на улици и площади</t>
  </si>
  <si>
    <t>622 Озеленяване</t>
  </si>
  <si>
    <t>7. ПОЧИВНО ДЕЛО, КУЛТУРА, РЕЛ. ДЕЙНОСТ</t>
  </si>
  <si>
    <t>738 Читалища</t>
  </si>
  <si>
    <t>745 Обредни домове</t>
  </si>
  <si>
    <t>1. ОБЩИ ДЪРЖАВНИ СЛУЖБИ</t>
  </si>
  <si>
    <t>2. ОТБРАНА И СИГУРНОСТ</t>
  </si>
  <si>
    <t>285 Добров.формирования за защита при бедствия</t>
  </si>
  <si>
    <t>3. ОБРАЗОВАНИЕ</t>
  </si>
  <si>
    <t>311 ЦДГ и ОДЗ</t>
  </si>
  <si>
    <t>01 00</t>
  </si>
  <si>
    <t>Приложение № 2</t>
  </si>
  <si>
    <t xml:space="preserve">В с и ч к о
</t>
  </si>
  <si>
    <t>Наименование</t>
  </si>
  <si>
    <t>ВСИЧКО РАЗХОДИ:</t>
  </si>
  <si>
    <t>Приложение № 1</t>
  </si>
  <si>
    <t xml:space="preserve">                                                                               Наименование  на приходите</t>
  </si>
  <si>
    <t xml:space="preserve">             Пара-    граф</t>
  </si>
  <si>
    <t>ПРИХОДИ С ОБЩИНСКИ ХАРАКТЕР</t>
  </si>
  <si>
    <t>I. ДАНЪЧНИ И НЕДАНЪЧНИ ПРИХОДИ</t>
  </si>
  <si>
    <t>1.    Данъчни приходи</t>
  </si>
  <si>
    <t>1.1. Данък върху доходите на физически лица</t>
  </si>
  <si>
    <t>1.1.1. Окончателен годишен /патентен/ данък</t>
  </si>
  <si>
    <t>01 03</t>
  </si>
  <si>
    <t>1.2. Имуществени данъци</t>
  </si>
  <si>
    <t>13 00</t>
  </si>
  <si>
    <t>1.2.1. Данък върху недвижими имоти</t>
  </si>
  <si>
    <t>13 01</t>
  </si>
  <si>
    <t>1.2.2. Данък върху превозните средства</t>
  </si>
  <si>
    <t>13 03</t>
  </si>
  <si>
    <t>1.2.3. Данък дарения и възмезден начин</t>
  </si>
  <si>
    <t>13 04</t>
  </si>
  <si>
    <t xml:space="preserve">1.3. Други данъци /недобори/ </t>
  </si>
  <si>
    <t>20 00</t>
  </si>
  <si>
    <t>2. Неданъчни приходи</t>
  </si>
  <si>
    <t>2.1. Приходи и доходи от собственост</t>
  </si>
  <si>
    <t>24 00</t>
  </si>
  <si>
    <t>2.1.1. Приходи от услуги</t>
  </si>
  <si>
    <t>24 04</t>
  </si>
  <si>
    <t>2.1.2. Приходи от наеми на имущество</t>
  </si>
  <si>
    <t>24 05</t>
  </si>
  <si>
    <t>2.1.3. Приходи от наеми на земя</t>
  </si>
  <si>
    <t>24 06</t>
  </si>
  <si>
    <t>2.1.4. Приходи от дивиденти</t>
  </si>
  <si>
    <t>24 07</t>
  </si>
  <si>
    <t>2.1.5. Приходи от лихви банк.см-и</t>
  </si>
  <si>
    <t>24 08</t>
  </si>
  <si>
    <t>2.1.6.Приходи от лихви по срочни депозити</t>
  </si>
  <si>
    <t>24 09</t>
  </si>
  <si>
    <t>2.2. Общински такси</t>
  </si>
  <si>
    <t>27 00</t>
  </si>
  <si>
    <t>2.2.1. За ползване на детски градини</t>
  </si>
  <si>
    <t>27 01</t>
  </si>
  <si>
    <t>2.2.2. За ползване на детски ясли</t>
  </si>
  <si>
    <t>27 02</t>
  </si>
  <si>
    <t>2.2.2. За домашен социален патронаж</t>
  </si>
  <si>
    <t>27 04</t>
  </si>
  <si>
    <t>2.2.3. За пазари, тържища и други</t>
  </si>
  <si>
    <t>27 05</t>
  </si>
  <si>
    <t>2.2.4. За битови отпадъци</t>
  </si>
  <si>
    <t>27 07</t>
  </si>
  <si>
    <t>2.2.6. За общежития в образованието</t>
  </si>
  <si>
    <t>27 08</t>
  </si>
  <si>
    <t>2.2.5. За технически услуги</t>
  </si>
  <si>
    <t>27 10</t>
  </si>
  <si>
    <t>2.2.6. За административни услуги</t>
  </si>
  <si>
    <t>27 11</t>
  </si>
  <si>
    <t>2.2.9. За откупуване на гробни места</t>
  </si>
  <si>
    <t>27 15</t>
  </si>
  <si>
    <t>27 29</t>
  </si>
  <si>
    <t>2.3. Глоби, санкции, наказателни лихви</t>
  </si>
  <si>
    <t>28 00</t>
  </si>
  <si>
    <t>2.4. Други неданъчни приходи</t>
  </si>
  <si>
    <t>36 00</t>
  </si>
  <si>
    <t>ІІ. ВЗАИМООТНОШЕНИЯ С ЦБ</t>
  </si>
  <si>
    <t>31 00</t>
  </si>
  <si>
    <t>31 11</t>
  </si>
  <si>
    <t>31 12</t>
  </si>
  <si>
    <t>31 13</t>
  </si>
  <si>
    <t>1. Придобиване на дялове , акции и съучастия</t>
  </si>
  <si>
    <t>70 00</t>
  </si>
  <si>
    <t>на приходите по параграфи</t>
  </si>
  <si>
    <t xml:space="preserve">437 Здравни кабинети в детски градини и училища </t>
  </si>
  <si>
    <t xml:space="preserve">389 Др.д/сти по образованието </t>
  </si>
  <si>
    <t>431 Дет. ясли, дет. кухни и ясл. групи в ОДЗ</t>
  </si>
  <si>
    <t xml:space="preserve">524 Домашен социален патронаж </t>
  </si>
  <si>
    <t xml:space="preserve">525 Клубове на пенсионера, инвалида и др. </t>
  </si>
  <si>
    <t xml:space="preserve">532 Програми за временна заетост </t>
  </si>
  <si>
    <t xml:space="preserve">603 Водоснабдяване и канализация </t>
  </si>
  <si>
    <t xml:space="preserve">623 Чистота </t>
  </si>
  <si>
    <t xml:space="preserve">123 Общински Съвет   </t>
  </si>
  <si>
    <t xml:space="preserve">239 Др.д/сти по вътрешна сигурност </t>
  </si>
  <si>
    <t xml:space="preserve">849 Др.д/сти по транспорт, пътища, пощи, далекосъобщения </t>
  </si>
  <si>
    <t xml:space="preserve">898 Др.д/сти по икономиката      </t>
  </si>
  <si>
    <t xml:space="preserve">589 Др. служби и д/сти по осиг., подпом. и заетостта </t>
  </si>
  <si>
    <t>на разхода по функции и дейности</t>
  </si>
  <si>
    <t>на разхода по параграфи</t>
  </si>
  <si>
    <t>подпа-</t>
  </si>
  <si>
    <t>раграфи</t>
  </si>
  <si>
    <t>01-00  Заплати и възнаграждения за персонала, нает по трудови и служебни пр-я</t>
  </si>
  <si>
    <t>02-00  Други възнаграждения и плащания за персонала</t>
  </si>
  <si>
    <t>05-00  'Задължителни осигурителни вноски от работодатели</t>
  </si>
  <si>
    <t>10-00  Издръжка</t>
  </si>
  <si>
    <t>Храна</t>
  </si>
  <si>
    <t>Медикаменти</t>
  </si>
  <si>
    <t>Постелен инвентар и облекло</t>
  </si>
  <si>
    <t>материали</t>
  </si>
  <si>
    <t>вода, горива и енергия</t>
  </si>
  <si>
    <t>Текущ ремонт</t>
  </si>
  <si>
    <t>разходи за глоби, неустойки, наказателни лихви и съдебни обезщетения</t>
  </si>
  <si>
    <t>други разходи, некласифицирани в другите параграфи и подпараграфи</t>
  </si>
  <si>
    <t>22-00  Разходи за лихви по заеми от страната</t>
  </si>
  <si>
    <t>40-00  Стипендии</t>
  </si>
  <si>
    <t>42-00  Текущи трансфери, обезщетения и помощи за домакинствата</t>
  </si>
  <si>
    <t>45-00Субсидии на организации с нестопанска цел</t>
  </si>
  <si>
    <t>46-00  Разходи за членски внос и участие в нетърговски организации и дейности</t>
  </si>
  <si>
    <t>51-00  Основен ремонт на дълготрайни материални активи</t>
  </si>
  <si>
    <t>52-00  Придобиване на дълготрайни материални активи</t>
  </si>
  <si>
    <t>53-00  Придобиване на нематериални дълготрайни активи</t>
  </si>
  <si>
    <t xml:space="preserve"> на разходите по  функции и дейности </t>
  </si>
  <si>
    <t xml:space="preserve"> на разходите по параграфи </t>
  </si>
  <si>
    <t xml:space="preserve">                                                                                                                                                                                      </t>
  </si>
  <si>
    <t xml:space="preserve">                                         </t>
  </si>
  <si>
    <r>
      <t xml:space="preserve">                                                          /И. Иванова</t>
    </r>
    <r>
      <rPr>
        <sz val="10"/>
        <rFont val="Times New Roman"/>
        <family val="1"/>
      </rPr>
      <t xml:space="preserve">/                                                                                               </t>
    </r>
    <r>
      <rPr>
        <b/>
        <i/>
        <sz val="10"/>
        <rFont val="Times New Roman"/>
        <family val="1"/>
      </rPr>
      <t xml:space="preserve">         / Н.Михайлова/</t>
    </r>
  </si>
  <si>
    <t>Приложение № 3</t>
  </si>
  <si>
    <t>322 Общообразователни  училища</t>
  </si>
  <si>
    <t>ОБЩО РАЗХОДИ РЕКАПИТУЛАЦИЯ</t>
  </si>
  <si>
    <t>заплати и възнаграждения на персонала нает по трудови правоотношения</t>
  </si>
  <si>
    <t>заплати и възнаграждения на персонала нает по служебни правоотношения</t>
  </si>
  <si>
    <t xml:space="preserve">за нещатен персонал нает по трудови правоотношения </t>
  </si>
  <si>
    <t>за персонала по извънтрудови правоотношения</t>
  </si>
  <si>
    <t>изплатени суми от СБКО за облекло и други на персонала, с характер на възнаграждение</t>
  </si>
  <si>
    <t>обезщетения за персонала, с характер на възнаграждение</t>
  </si>
  <si>
    <t>другиплащания и възнаграждения</t>
  </si>
  <si>
    <t>осигурителни вноски от работодатели за Държавното обществено осигуряване (ДОО)</t>
  </si>
  <si>
    <t>осигурителни вноски от работодатели за Учителския пенсионен фонд (УПФ)</t>
  </si>
  <si>
    <t>здравно-осигурителни вноски от работодатели</t>
  </si>
  <si>
    <t>вноски за допълнително задължително осигуряване от работодатели</t>
  </si>
  <si>
    <t>разходи за външни услуги</t>
  </si>
  <si>
    <t>командировки в страната</t>
  </si>
  <si>
    <t>разходи за застраховки</t>
  </si>
  <si>
    <t>Разходи за лихви по други заеми от страната</t>
  </si>
  <si>
    <t>придобиване на стопански инвентар</t>
  </si>
  <si>
    <t>придобиване на други нематериални дълготрайни активи</t>
  </si>
  <si>
    <r>
      <t xml:space="preserve">обезщетения и помощи по </t>
    </r>
    <r>
      <rPr>
        <sz val="10"/>
        <rFont val="Times New Roman CYR"/>
        <family val="0"/>
      </rPr>
      <t>решение на общинския съвет</t>
    </r>
  </si>
  <si>
    <t xml:space="preserve">282 Др.д/сти по отбрана </t>
  </si>
  <si>
    <t>ОБЯСНИТЕЛНА ЗАПИСКА</t>
  </si>
  <si>
    <t>ПРИХОДИ</t>
  </si>
  <si>
    <t>Приходи за финансиране на делегираните от държавата дейности:</t>
  </si>
  <si>
    <t>─</t>
  </si>
  <si>
    <t>субсидия за държавни дейности</t>
  </si>
  <si>
    <t>субсидия за капиталови разходи</t>
  </si>
  <si>
    <t>Приходи за финансиране на местни дейности:</t>
  </si>
  <si>
    <t>данъчни приходи</t>
  </si>
  <si>
    <t>неданъчни приходи</t>
  </si>
  <si>
    <t>обща изравнителна субсидия</t>
  </si>
  <si>
    <t>РАЗХОДИ</t>
  </si>
  <si>
    <t>Разходи за държавни дейности</t>
  </si>
  <si>
    <t>Разходи за местни дейности</t>
  </si>
  <si>
    <t>Приходи по параграфи</t>
  </si>
  <si>
    <t xml:space="preserve">Разходи по функции и дейности </t>
  </si>
  <si>
    <t>Разходи по параграфи</t>
  </si>
  <si>
    <t>Разходи по Оперативни програми</t>
  </si>
  <si>
    <t>Приложение № 4</t>
  </si>
  <si>
    <t>ОТЧЕТ</t>
  </si>
  <si>
    <t>Отчет</t>
  </si>
  <si>
    <t xml:space="preserve">                   Отчет</t>
  </si>
  <si>
    <t>III. ТРАНСФЕРИ</t>
  </si>
  <si>
    <t>61 00</t>
  </si>
  <si>
    <t>Трансфери от МТСП по програми</t>
  </si>
  <si>
    <t>61 01</t>
  </si>
  <si>
    <t>61 02</t>
  </si>
  <si>
    <t>61 05</t>
  </si>
  <si>
    <t xml:space="preserve">IV. ОПЕРАЦИИ С ФИНАНСОВИ АКТИВИ </t>
  </si>
  <si>
    <t>Обща субсидия за държавни дейности</t>
  </si>
  <si>
    <t>Целева субсидия за капиталови разходи</t>
  </si>
  <si>
    <t>Наличност по сметки в края на периода</t>
  </si>
  <si>
    <t>Остатък по сметки  от предходен период</t>
  </si>
  <si>
    <t>ОБЩО ПРИХОДИ  /І + ІІ + ІІІ +IV/</t>
  </si>
  <si>
    <t>платени държавни такси, данъци, наказателни лихви, санкции и др.</t>
  </si>
  <si>
    <t>42-19</t>
  </si>
  <si>
    <t>други текущи трансфери за домакинства</t>
  </si>
  <si>
    <t>СОБСТВЕНИ ПРИХОДИ</t>
  </si>
  <si>
    <t>Лихви</t>
  </si>
  <si>
    <t>24-08</t>
  </si>
  <si>
    <t>ТРАНСФЕРИ</t>
  </si>
  <si>
    <t xml:space="preserve">Трансфери(субсидии,вн.)м/у бюдж.с/ки </t>
  </si>
  <si>
    <t>ВСИЧКО ТРАНСФЕРИ:</t>
  </si>
  <si>
    <t>ВРЕМЕННИ БЕЗЛИХВЕНИ ЗАЕМИ</t>
  </si>
  <si>
    <t>Получ.(пред.)врем.безл.заеми от/за ЦБ(+/-)</t>
  </si>
  <si>
    <t>- получени заеми (+)</t>
  </si>
  <si>
    <t>- погасени заеми (-)</t>
  </si>
  <si>
    <t>Врем.безл.заеми м/у бюджетни с/ки (нето)</t>
  </si>
  <si>
    <t>Врем.безл.заеми м/у бюдж.и извънб.с/ки</t>
  </si>
  <si>
    <t>ВСИЧКО ВРЕМЕННИ БЕЗЛИХВЕНИ ЗАЕМИ:</t>
  </si>
  <si>
    <t xml:space="preserve">Врем. съхр. ср-ва и ср-ва на разпореж. </t>
  </si>
  <si>
    <t>88-03</t>
  </si>
  <si>
    <t>ВСИЧКО ПРИХОДИ</t>
  </si>
  <si>
    <t>Депозити и средства по сметки (нето)(+/-)</t>
  </si>
  <si>
    <t>остатък от предходен период</t>
  </si>
  <si>
    <t xml:space="preserve">наличн. в края на периода </t>
  </si>
  <si>
    <t xml:space="preserve">ВСИЧКО ПРИХОДИ ПО БЮДЖЕТА </t>
  </si>
  <si>
    <t xml:space="preserve">Образование </t>
  </si>
  <si>
    <t>общо</t>
  </si>
  <si>
    <t xml:space="preserve">- Запл. и възнагр. за персонала </t>
  </si>
  <si>
    <t>01-00</t>
  </si>
  <si>
    <t xml:space="preserve">- Осиг. вноски </t>
  </si>
  <si>
    <t>05-00</t>
  </si>
  <si>
    <t xml:space="preserve">- Издръжка </t>
  </si>
  <si>
    <t>10-00</t>
  </si>
  <si>
    <t xml:space="preserve">- Останали текущи р-ди </t>
  </si>
  <si>
    <t>40-46</t>
  </si>
  <si>
    <t xml:space="preserve">Соц. осигуряване, подпомагане и грижи </t>
  </si>
  <si>
    <t xml:space="preserve">- Други възнагр. </t>
  </si>
  <si>
    <t>02-00</t>
  </si>
  <si>
    <t xml:space="preserve">Жил.стр., благоустр., комун.ст-во и ок.среда </t>
  </si>
  <si>
    <t xml:space="preserve">- Капиталови разходи  </t>
  </si>
  <si>
    <t>51-54</t>
  </si>
  <si>
    <t xml:space="preserve">ВСИЧКО РАЗХОДИ ПО БЮДЖЕТА </t>
  </si>
  <si>
    <t>Образование в т.ч. :</t>
  </si>
  <si>
    <t>Соц. осигуряване, подпомагане и грижи в т.ч. :</t>
  </si>
  <si>
    <t xml:space="preserve">                   Уточнен план</t>
  </si>
  <si>
    <t>предоставени трансфери по чл.71 е от ЗОУ</t>
  </si>
  <si>
    <t>1. СОУ Христо Ботев с проект BG051PО001-3.1.06</t>
  </si>
  <si>
    <t>2.5. Внесен данък в/у приходите от стопанска д-ст</t>
  </si>
  <si>
    <t>37 00</t>
  </si>
  <si>
    <t>Събране средства от/за сметки за средства от ЕС</t>
  </si>
  <si>
    <t>88 03</t>
  </si>
  <si>
    <t>19-01</t>
  </si>
  <si>
    <t>разходи за учебници и книги</t>
  </si>
  <si>
    <t>събрани средства от/за с/ки за средства на ЕС</t>
  </si>
  <si>
    <t>1. Подкрепа за достоен живот</t>
  </si>
  <si>
    <t>2.2.7 Такса куче</t>
  </si>
  <si>
    <t>2.2.8. Други общински такси</t>
  </si>
  <si>
    <t>Целева субсидия -автобуси</t>
  </si>
  <si>
    <t>субсидия за автобуси</t>
  </si>
  <si>
    <t>такса ангажимент по заеми</t>
  </si>
  <si>
    <t xml:space="preserve">трансфери </t>
  </si>
  <si>
    <t>117 Дейности по избори</t>
  </si>
  <si>
    <t>Целева субсидия -бедствия и аварии</t>
  </si>
  <si>
    <t>31 18</t>
  </si>
  <si>
    <t>31 28</t>
  </si>
  <si>
    <t>284 Ликвидиране на последици от стихийни бедствия и производствени аварии</t>
  </si>
  <si>
    <t>19-81</t>
  </si>
  <si>
    <t>платени общински такси, данъци, наказателни лихви, санкции и др.</t>
  </si>
  <si>
    <t xml:space="preserve">временни безлихвени заеми </t>
  </si>
  <si>
    <t>приходи от собственост</t>
  </si>
  <si>
    <t>2.6. Приходи от концесии</t>
  </si>
  <si>
    <t>41 00</t>
  </si>
  <si>
    <t>Временни безлихвени заеми</t>
  </si>
  <si>
    <t>76 00</t>
  </si>
  <si>
    <t>713 Спорт за всички</t>
  </si>
  <si>
    <t>5.ОУ П.Р.Славейков с проект BG051PО001-4.2.05</t>
  </si>
  <si>
    <t>2.6. Приходи от продажба на земя</t>
  </si>
  <si>
    <t>40 40</t>
  </si>
  <si>
    <t>Погашения по заевми</t>
  </si>
  <si>
    <t>83 81</t>
  </si>
  <si>
    <t>95 01</t>
  </si>
  <si>
    <t>95 07</t>
  </si>
  <si>
    <t>въстановени трансфери за ЦБ</t>
  </si>
  <si>
    <t>31 20</t>
  </si>
  <si>
    <t>Въстановен трансфер за ЦБ</t>
  </si>
  <si>
    <t>469 Други дейности по здравеопазването</t>
  </si>
  <si>
    <t>"Обновяване и развитие на на селените райони" ДФЗ</t>
  </si>
  <si>
    <t>дофинансиране</t>
  </si>
  <si>
    <t>Погашения по заеми</t>
  </si>
  <si>
    <t xml:space="preserve">54-00 </t>
  </si>
  <si>
    <t>придобиване на земя</t>
  </si>
  <si>
    <t xml:space="preserve">преходен остатък на </t>
  </si>
  <si>
    <t>чужди средства училища</t>
  </si>
  <si>
    <t>както следва</t>
  </si>
  <si>
    <t>водопровод -гр.Брусарци и реконструкция вътрешна водопроводна</t>
  </si>
  <si>
    <t>мрежа I етап и хидрофорна станция с.Крива бара</t>
  </si>
  <si>
    <t>Рекотструкция на вътр.водопроводна мрежа и външен довеждащ</t>
  </si>
  <si>
    <t xml:space="preserve">Реконструкция на вътрешни водопроводни мрежи в с.Крива бара </t>
  </si>
  <si>
    <t>II етап и с.Буковец ,рехабилитация на общ.път МОН</t>
  </si>
  <si>
    <t>1062/III-112/с.Смирненски - с.Буковец -община Брусарци</t>
  </si>
  <si>
    <t>.</t>
  </si>
  <si>
    <t xml:space="preserve">наличност на  </t>
  </si>
  <si>
    <t>62 00</t>
  </si>
  <si>
    <t>Трансфери м/у бюджетни и сметки за средства от ЕС</t>
  </si>
  <si>
    <t>Трансфери между бюджети</t>
  </si>
  <si>
    <t>Предоставени трансфери</t>
  </si>
  <si>
    <t>62 02</t>
  </si>
  <si>
    <t>Трансфери от /за държавни предприятия и др. лица</t>
  </si>
  <si>
    <t>64 00</t>
  </si>
  <si>
    <t>61 64</t>
  </si>
  <si>
    <t>Получени трансфери</t>
  </si>
  <si>
    <t>Обща изравнителна субсидия за местни дейности</t>
  </si>
  <si>
    <t>80 95</t>
  </si>
  <si>
    <t>878 Приюти за бестопанствени животни</t>
  </si>
  <si>
    <t>283 Превантивни действия</t>
  </si>
  <si>
    <t>562 Личен асистент</t>
  </si>
  <si>
    <t>619 Други дейности по жил.строителство</t>
  </si>
  <si>
    <t>714 Спортни бази</t>
  </si>
  <si>
    <t>52-05</t>
  </si>
  <si>
    <t>52-06</t>
  </si>
  <si>
    <t>инфраструкторни обекти</t>
  </si>
  <si>
    <t>7.ОУ П.К.Яворов с проект      BG051PО001-4.2.-000106</t>
  </si>
  <si>
    <t>62-00</t>
  </si>
  <si>
    <t xml:space="preserve">         Отчет за сметките за средствата от ЕС</t>
  </si>
  <si>
    <t>РАЗХОДИ ПО ФУНКЦИИ И ПАРАГРАФИ</t>
  </si>
  <si>
    <t>на Община Брусарци  за периода 01.01-31.07.2015 г.</t>
  </si>
  <si>
    <t>на Община Брусарци за периода 01.01-31.07.2015година</t>
  </si>
  <si>
    <t>на Община Брусарци за периода 01.01-31.07.2015 година</t>
  </si>
  <si>
    <t>към отчета за периода от 01.01.2015 до  31.07.2015. г.</t>
  </si>
  <si>
    <t xml:space="preserve">                 Отчета  на Община Брусарци за периода 01.01.2015  -31.07.2015 г. възлиза на 1604692 лв. в приход и разход. </t>
  </si>
  <si>
    <t xml:space="preserve">      С влизането в сила на Закона за публичните финанси от 01.01.2015 г. всички първостепенни разпоредители с бюджет пуликуват на интернет страницата си утвърдения бюджет, тримесечни и месечни отчети. В изпълнение на това задължение Община Брусарци публикува приложенията съставляващи отчета за периода 01.01.2015-31.07.2015г.</t>
  </si>
  <si>
    <t>63-63</t>
  </si>
  <si>
    <t>2 Нови възможности</t>
  </si>
  <si>
    <t>Подобряване на площадни пространства за отдих в с. Василовци, с. Дондуково, с. Киселево общ. Брусарци</t>
  </si>
  <si>
    <t>Аналитично изпълнението на плана за приходите по бюджета към  31.07.2015 г. е както следва</t>
  </si>
  <si>
    <r>
      <t xml:space="preserve">                                           /И. Иванова</t>
    </r>
    <r>
      <rPr>
        <sz val="10"/>
        <color indexed="8"/>
        <rFont val="Times New Roman"/>
        <family val="1"/>
      </rPr>
      <t xml:space="preserve">/                                                  </t>
    </r>
    <r>
      <rPr>
        <b/>
        <sz val="10"/>
        <color indexed="8"/>
        <rFont val="Times New Roman"/>
        <family val="1"/>
      </rPr>
      <t xml:space="preserve">  / Н.Михайлова/</t>
    </r>
  </si>
  <si>
    <r>
      <t xml:space="preserve">                                                  /И. Иванова</t>
    </r>
    <r>
      <rPr>
        <sz val="10"/>
        <rFont val="Times New Roman"/>
        <family val="1"/>
      </rPr>
      <t xml:space="preserve">/                                                          </t>
    </r>
    <r>
      <rPr>
        <b/>
        <sz val="10"/>
        <rFont val="Times New Roman"/>
        <family val="1"/>
      </rPr>
      <t xml:space="preserve">         / Н.Михайлова/</t>
    </r>
  </si>
  <si>
    <t xml:space="preserve"> ДИРЕКТОР ДИРЕКЦИЯ “ФСД”:                                                                       КМЕТ:        </t>
  </si>
  <si>
    <r>
      <t xml:space="preserve">                      /И. Иванова</t>
    </r>
    <r>
      <rPr>
        <sz val="10"/>
        <rFont val="Times New Roman"/>
        <family val="1"/>
      </rPr>
      <t xml:space="preserve">/                                                                    </t>
    </r>
    <r>
      <rPr>
        <b/>
        <i/>
        <sz val="10"/>
        <rFont val="Times New Roman"/>
        <family val="1"/>
      </rPr>
      <t xml:space="preserve">         / Н.Михайлова/</t>
    </r>
  </si>
  <si>
    <t>Разходната част на общинския бюджет към  31.7.2015г. възлиза на :</t>
  </si>
  <si>
    <t xml:space="preserve"> ДИРЕКТОР ДИРЕКЦИЯ “ФСД”:                                                                       КМЕТ:     </t>
  </si>
  <si>
    <t xml:space="preserve">                      /И. Иванова/                                                                         / Н.Михайлова/</t>
  </si>
  <si>
    <t xml:space="preserve">        ДИРЕКТОР ДИРЕКЦИЯ “ФСД”:                                                                                                                КМЕТ:                                                        </t>
  </si>
  <si>
    <t xml:space="preserve">ДИРЕКТОР ДИРЕКЦИЯ “ФСД”:                                                                              КМЕТ:                 </t>
  </si>
  <si>
    <t>ДИРЕКТОР ДИРЕКЦИЯ “ФСД”:                                                                КМЕТ: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</si>
</sst>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0\-00"/>
    <numFmt numFmtId="173" formatCode="0#&quot;-&quot;0#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0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b/>
      <sz val="10"/>
      <name val="Albertus MT Lt"/>
      <family val="1"/>
    </font>
    <font>
      <b/>
      <i/>
      <sz val="16"/>
      <name val="Times New Roman"/>
      <family val="1"/>
    </font>
    <font>
      <sz val="12"/>
      <name val="Arial"/>
      <family val="0"/>
    </font>
    <font>
      <b/>
      <sz val="9"/>
      <name val="Albertus MT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0"/>
      <name val="Times New Roman Cyr"/>
      <family val="1"/>
    </font>
    <font>
      <sz val="10"/>
      <name val="Hebar"/>
      <family val="0"/>
    </font>
    <font>
      <sz val="10"/>
      <name val="Times New Roman CYR"/>
      <family val="0"/>
    </font>
    <font>
      <b/>
      <sz val="10"/>
      <name val="Times New Roman CYR"/>
      <family val="1"/>
    </font>
    <font>
      <b/>
      <sz val="10"/>
      <name val="Hebar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8"/>
      <name val="Albertus MT Lt"/>
      <family val="1"/>
    </font>
    <font>
      <sz val="10"/>
      <color indexed="8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Arial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Albertus MT Lt"/>
      <family val="1"/>
    </font>
    <font>
      <sz val="10"/>
      <color indexed="8"/>
      <name val="Albertus MT Lt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/>
    </border>
    <border>
      <left/>
      <right style="thin"/>
      <top>
        <color indexed="63"/>
      </top>
      <bottom style="thin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/>
      <bottom style="medium"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 style="medium"/>
      <top style="thin"/>
      <bottom>
        <color indexed="63"/>
      </bottom>
    </border>
    <border>
      <left/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medium"/>
      <right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5" fillId="0" borderId="0">
      <alignment/>
      <protection/>
    </xf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0" fillId="20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7" borderId="2" applyNumberFormat="0" applyAlignment="0" applyProtection="0"/>
    <xf numFmtId="0" fontId="45" fillId="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21" borderId="2" applyNumberFormat="0" applyAlignment="0" applyProtection="0"/>
    <xf numFmtId="0" fontId="52" fillId="22" borderId="7" applyNumberFormat="0" applyAlignment="0" applyProtection="0"/>
    <xf numFmtId="0" fontId="53" fillId="3" borderId="0" applyNumberFormat="0" applyBorder="0" applyAlignment="0" applyProtection="0"/>
    <xf numFmtId="0" fontId="54" fillId="23" borderId="0" applyNumberFormat="0" applyBorder="0" applyAlignment="0" applyProtection="0"/>
    <xf numFmtId="0" fontId="21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</cellStyleXfs>
  <cellXfs count="332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8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15" fillId="0" borderId="0" xfId="0" applyFont="1" applyAlignment="1">
      <alignment horizontal="left" indent="3"/>
    </xf>
    <xf numFmtId="0" fontId="16" fillId="0" borderId="0" xfId="0" applyFont="1" applyAlignment="1">
      <alignment/>
    </xf>
    <xf numFmtId="0" fontId="9" fillId="0" borderId="0" xfId="0" applyFont="1" applyAlignment="1">
      <alignment horizontal="left" indent="6"/>
    </xf>
    <xf numFmtId="0" fontId="16" fillId="0" borderId="0" xfId="0" applyFont="1" applyAlignment="1">
      <alignment horizontal="left" indent="6"/>
    </xf>
    <xf numFmtId="0" fontId="8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17" fillId="0" borderId="10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18" fillId="0" borderId="16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3" fontId="6" fillId="0" borderId="17" xfId="0" applyNumberFormat="1" applyFont="1" applyBorder="1" applyAlignment="1">
      <alignment horizontal="right" vertical="top" wrapText="1"/>
    </xf>
    <xf numFmtId="3" fontId="6" fillId="0" borderId="10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6" fillId="24" borderId="10" xfId="0" applyNumberFormat="1" applyFont="1" applyFill="1" applyBorder="1" applyAlignment="1">
      <alignment horizontal="right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7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3" fontId="6" fillId="0" borderId="14" xfId="0" applyNumberFormat="1" applyFont="1" applyBorder="1" applyAlignment="1">
      <alignment/>
    </xf>
    <xf numFmtId="0" fontId="2" fillId="0" borderId="18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9" xfId="0" applyFont="1" applyBorder="1" applyAlignment="1">
      <alignment/>
    </xf>
    <xf numFmtId="0" fontId="2" fillId="0" borderId="16" xfId="0" applyFont="1" applyBorder="1" applyAlignment="1">
      <alignment vertical="top" wrapText="1"/>
    </xf>
    <xf numFmtId="3" fontId="6" fillId="0" borderId="19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left" wrapText="1"/>
    </xf>
    <xf numFmtId="3" fontId="6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12" fillId="0" borderId="1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center" wrapText="1"/>
    </xf>
    <xf numFmtId="0" fontId="21" fillId="0" borderId="0" xfId="59" applyFont="1">
      <alignment/>
      <protection/>
    </xf>
    <xf numFmtId="0" fontId="20" fillId="0" borderId="20" xfId="33" applyFont="1" applyBorder="1" applyAlignment="1">
      <alignment horizontal="center" vertical="center"/>
      <protection/>
    </xf>
    <xf numFmtId="3" fontId="22" fillId="0" borderId="21" xfId="33" applyNumberFormat="1" applyFont="1" applyFill="1" applyBorder="1" applyAlignment="1" quotePrefix="1">
      <alignment horizontal="center" vertical="center"/>
      <protection/>
    </xf>
    <xf numFmtId="0" fontId="24" fillId="0" borderId="0" xfId="59" applyFont="1">
      <alignment/>
      <protection/>
    </xf>
    <xf numFmtId="3" fontId="20" fillId="0" borderId="22" xfId="33" applyNumberFormat="1" applyFont="1" applyBorder="1" applyAlignment="1" applyProtection="1">
      <alignment horizontal="right" vertical="center"/>
      <protection/>
    </xf>
    <xf numFmtId="3" fontId="20" fillId="0" borderId="23" xfId="33" applyNumberFormat="1" applyFont="1" applyBorder="1" applyAlignment="1" applyProtection="1">
      <alignment horizontal="right" vertical="center"/>
      <protection/>
    </xf>
    <xf numFmtId="0" fontId="23" fillId="0" borderId="0" xfId="33" applyFont="1" applyAlignment="1">
      <alignment vertical="center"/>
      <protection/>
    </xf>
    <xf numFmtId="0" fontId="20" fillId="0" borderId="0" xfId="33" applyFont="1" applyAlignment="1">
      <alignment vertical="center"/>
      <protection/>
    </xf>
    <xf numFmtId="0" fontId="20" fillId="0" borderId="0" xfId="34" applyFont="1" applyFill="1" applyBorder="1" applyAlignment="1">
      <alignment horizontal="center" vertical="center"/>
      <protection/>
    </xf>
    <xf numFmtId="0" fontId="20" fillId="0" borderId="0" xfId="33" applyFont="1" applyAlignment="1">
      <alignment vertical="center" wrapText="1"/>
      <protection/>
    </xf>
    <xf numFmtId="3" fontId="20" fillId="0" borderId="0" xfId="33" applyNumberFormat="1" applyFont="1" applyBorder="1" applyAlignment="1">
      <alignment horizontal="center" vertical="center"/>
      <protection/>
    </xf>
    <xf numFmtId="3" fontId="20" fillId="0" borderId="0" xfId="33" applyNumberFormat="1" applyFont="1" applyBorder="1" applyAlignment="1" applyProtection="1">
      <alignment horizontal="center" vertical="center"/>
      <protection/>
    </xf>
    <xf numFmtId="1" fontId="20" fillId="0" borderId="0" xfId="33" applyNumberFormat="1" applyFont="1" applyBorder="1" applyAlignment="1">
      <alignment horizontal="center" vertical="center"/>
      <protection/>
    </xf>
    <xf numFmtId="1" fontId="20" fillId="0" borderId="0" xfId="33" applyNumberFormat="1" applyFont="1" applyBorder="1" applyAlignment="1" applyProtection="1">
      <alignment horizontal="center" vertical="center"/>
      <protection/>
    </xf>
    <xf numFmtId="3" fontId="22" fillId="0" borderId="0" xfId="33" applyNumberFormat="1" applyFont="1" applyFill="1" applyBorder="1" applyAlignment="1" quotePrefix="1">
      <alignment horizontal="center" vertical="center"/>
      <protection/>
    </xf>
    <xf numFmtId="3" fontId="22" fillId="0" borderId="0" xfId="33" applyNumberFormat="1" applyFont="1" applyFill="1" applyBorder="1" applyAlignment="1" applyProtection="1" quotePrefix="1">
      <alignment horizontal="center" vertical="center"/>
      <protection/>
    </xf>
    <xf numFmtId="3" fontId="23" fillId="0" borderId="0" xfId="33" applyNumberFormat="1" applyFont="1" applyBorder="1" applyAlignment="1" applyProtection="1">
      <alignment horizontal="right" vertical="center"/>
      <protection/>
    </xf>
    <xf numFmtId="3" fontId="20" fillId="0" borderId="0" xfId="33" applyNumberFormat="1" applyFont="1" applyBorder="1" applyAlignment="1" applyProtection="1">
      <alignment horizontal="right" vertical="center"/>
      <protection/>
    </xf>
    <xf numFmtId="0" fontId="20" fillId="0" borderId="0" xfId="33" applyFont="1" applyBorder="1" applyAlignment="1">
      <alignment vertical="center"/>
      <protection/>
    </xf>
    <xf numFmtId="0" fontId="20" fillId="0" borderId="0" xfId="33" applyFont="1" applyBorder="1" applyAlignment="1" applyProtection="1">
      <alignment vertical="center"/>
      <protection/>
    </xf>
    <xf numFmtId="3" fontId="23" fillId="0" borderId="21" xfId="33" applyNumberFormat="1" applyFont="1" applyBorder="1" applyAlignment="1" applyProtection="1">
      <alignment horizontal="right" vertical="center"/>
      <protection/>
    </xf>
    <xf numFmtId="0" fontId="23" fillId="0" borderId="24" xfId="33" applyFont="1" applyBorder="1" applyAlignment="1">
      <alignment horizontal="center" vertical="center"/>
      <protection/>
    </xf>
    <xf numFmtId="0" fontId="23" fillId="0" borderId="25" xfId="33" applyFont="1" applyBorder="1" applyAlignment="1">
      <alignment horizontal="center" vertical="center"/>
      <protection/>
    </xf>
    <xf numFmtId="0" fontId="6" fillId="0" borderId="24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23" fillId="0" borderId="25" xfId="33" applyNumberFormat="1" applyFont="1" applyBorder="1" applyAlignment="1">
      <alignment horizontal="center" vertical="center"/>
      <protection/>
    </xf>
    <xf numFmtId="0" fontId="20" fillId="0" borderId="21" xfId="3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173" fontId="20" fillId="0" borderId="26" xfId="34" applyNumberFormat="1" applyFont="1" applyFill="1" applyBorder="1" applyAlignment="1" quotePrefix="1">
      <alignment horizontal="right" vertical="center"/>
      <protection/>
    </xf>
    <xf numFmtId="173" fontId="20" fillId="0" borderId="26" xfId="34" applyNumberFormat="1" applyFont="1" applyFill="1" applyBorder="1" applyAlignment="1" quotePrefix="1">
      <alignment horizontal="right"/>
      <protection/>
    </xf>
    <xf numFmtId="173" fontId="20" fillId="0" borderId="27" xfId="34" applyNumberFormat="1" applyFont="1" applyFill="1" applyBorder="1" applyAlignment="1" quotePrefix="1">
      <alignment horizontal="right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15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wrapText="1"/>
    </xf>
    <xf numFmtId="0" fontId="10" fillId="0" borderId="21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0" borderId="21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0" fontId="6" fillId="0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8" fillId="0" borderId="0" xfId="0" applyFont="1" applyAlignment="1">
      <alignment/>
    </xf>
    <xf numFmtId="0" fontId="27" fillId="0" borderId="10" xfId="0" applyFont="1" applyFill="1" applyBorder="1" applyAlignment="1" applyProtection="1">
      <alignment horizontal="left" wrapText="1"/>
      <protection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3" fontId="30" fillId="0" borderId="0" xfId="0" applyNumberFormat="1" applyFont="1" applyAlignment="1">
      <alignment/>
    </xf>
    <xf numFmtId="0" fontId="26" fillId="0" borderId="0" xfId="0" applyFont="1" applyAlignment="1">
      <alignment/>
    </xf>
    <xf numFmtId="3" fontId="2" fillId="0" borderId="19" xfId="0" applyNumberFormat="1" applyFont="1" applyBorder="1" applyAlignment="1">
      <alignment horizontal="right" wrapText="1"/>
    </xf>
    <xf numFmtId="0" fontId="2" fillId="0" borderId="11" xfId="0" applyFont="1" applyBorder="1" applyAlignment="1">
      <alignment vertical="top" wrapText="1"/>
    </xf>
    <xf numFmtId="0" fontId="2" fillId="0" borderId="28" xfId="0" applyFont="1" applyBorder="1" applyAlignment="1">
      <alignment horizontal="center" vertical="top" wrapText="1"/>
    </xf>
    <xf numFmtId="3" fontId="2" fillId="0" borderId="29" xfId="0" applyNumberFormat="1" applyFont="1" applyBorder="1" applyAlignment="1">
      <alignment horizontal="right" wrapText="1"/>
    </xf>
    <xf numFmtId="0" fontId="6" fillId="0" borderId="30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24" borderId="19" xfId="0" applyFont="1" applyFill="1" applyBorder="1" applyAlignment="1">
      <alignment/>
    </xf>
    <xf numFmtId="0" fontId="2" fillId="0" borderId="16" xfId="0" applyFont="1" applyBorder="1" applyAlignment="1">
      <alignment/>
    </xf>
    <xf numFmtId="0" fontId="6" fillId="0" borderId="31" xfId="0" applyFont="1" applyBorder="1" applyAlignment="1">
      <alignment vertical="top" wrapText="1"/>
    </xf>
    <xf numFmtId="0" fontId="6" fillId="0" borderId="32" xfId="0" applyFont="1" applyBorder="1" applyAlignment="1">
      <alignment horizontal="center" vertical="top" wrapText="1"/>
    </xf>
    <xf numFmtId="3" fontId="23" fillId="0" borderId="24" xfId="33" applyNumberFormat="1" applyFont="1" applyBorder="1" applyAlignment="1">
      <alignment horizontal="center" vertical="center"/>
      <protection/>
    </xf>
    <xf numFmtId="0" fontId="27" fillId="0" borderId="17" xfId="0" applyFont="1" applyFill="1" applyBorder="1" applyAlignment="1" applyProtection="1">
      <alignment horizontal="left" wrapText="1"/>
      <protection/>
    </xf>
    <xf numFmtId="172" fontId="28" fillId="0" borderId="15" xfId="0" applyNumberFormat="1" applyFont="1" applyFill="1" applyBorder="1" applyAlignment="1" applyProtection="1">
      <alignment horizontal="right"/>
      <protection/>
    </xf>
    <xf numFmtId="0" fontId="28" fillId="0" borderId="10" xfId="0" applyFont="1" applyFill="1" applyBorder="1" applyAlignment="1" applyProtection="1" quotePrefix="1">
      <alignment horizontal="left" wrapText="1" indent="2"/>
      <protection/>
    </xf>
    <xf numFmtId="0" fontId="28" fillId="0" borderId="10" xfId="0" applyFont="1" applyBorder="1" applyAlignment="1">
      <alignment horizontal="right"/>
    </xf>
    <xf numFmtId="0" fontId="28" fillId="0" borderId="0" xfId="0" applyFont="1" applyBorder="1" applyAlignment="1">
      <alignment horizontal="center"/>
    </xf>
    <xf numFmtId="0" fontId="28" fillId="0" borderId="12" xfId="0" applyFont="1" applyFill="1" applyBorder="1" applyAlignment="1" applyProtection="1" quotePrefix="1">
      <alignment horizontal="left" wrapText="1" indent="2"/>
      <protection/>
    </xf>
    <xf numFmtId="172" fontId="28" fillId="0" borderId="13" xfId="0" applyNumberFormat="1" applyFont="1" applyFill="1" applyBorder="1" applyAlignment="1" applyProtection="1">
      <alignment horizontal="right"/>
      <protection/>
    </xf>
    <xf numFmtId="0" fontId="28" fillId="0" borderId="12" xfId="0" applyFont="1" applyBorder="1" applyAlignment="1">
      <alignment horizontal="right"/>
    </xf>
    <xf numFmtId="0" fontId="28" fillId="0" borderId="10" xfId="0" applyFont="1" applyFill="1" applyBorder="1" applyAlignment="1" applyProtection="1">
      <alignment horizontal="left" wrapText="1"/>
      <protection/>
    </xf>
    <xf numFmtId="0" fontId="30" fillId="0" borderId="0" xfId="0" applyFont="1" applyFill="1" applyBorder="1" applyAlignment="1">
      <alignment/>
    </xf>
    <xf numFmtId="3" fontId="6" fillId="0" borderId="19" xfId="0" applyNumberFormat="1" applyFont="1" applyBorder="1" applyAlignment="1">
      <alignment/>
    </xf>
    <xf numFmtId="3" fontId="20" fillId="0" borderId="23" xfId="33" applyNumberFormat="1" applyFont="1" applyFill="1" applyBorder="1" applyAlignment="1" applyProtection="1">
      <alignment horizontal="right" vertical="center"/>
      <protection/>
    </xf>
    <xf numFmtId="0" fontId="28" fillId="0" borderId="12" xfId="0" applyFont="1" applyFill="1" applyBorder="1" applyAlignment="1" applyProtection="1">
      <alignment horizontal="left" wrapText="1"/>
      <protection/>
    </xf>
    <xf numFmtId="3" fontId="31" fillId="0" borderId="21" xfId="0" applyNumberFormat="1" applyFont="1" applyFill="1" applyBorder="1" applyAlignment="1">
      <alignment/>
    </xf>
    <xf numFmtId="3" fontId="32" fillId="0" borderId="17" xfId="0" applyNumberFormat="1" applyFont="1" applyFill="1" applyBorder="1" applyAlignment="1">
      <alignment horizontal="right" wrapText="1"/>
    </xf>
    <xf numFmtId="3" fontId="32" fillId="0" borderId="17" xfId="0" applyNumberFormat="1" applyFont="1" applyFill="1" applyBorder="1" applyAlignment="1">
      <alignment horizontal="right"/>
    </xf>
    <xf numFmtId="3" fontId="31" fillId="0" borderId="21" xfId="0" applyNumberFormat="1" applyFont="1" applyFill="1" applyBorder="1" applyAlignment="1">
      <alignment horizontal="right" vertical="center" wrapText="1"/>
    </xf>
    <xf numFmtId="3" fontId="32" fillId="0" borderId="10" xfId="0" applyNumberFormat="1" applyFont="1" applyFill="1" applyBorder="1" applyAlignment="1">
      <alignment horizontal="right"/>
    </xf>
    <xf numFmtId="3" fontId="32" fillId="0" borderId="14" xfId="0" applyNumberFormat="1" applyFont="1" applyFill="1" applyBorder="1" applyAlignment="1">
      <alignment horizontal="right" wrapText="1"/>
    </xf>
    <xf numFmtId="3" fontId="31" fillId="0" borderId="21" xfId="0" applyNumberFormat="1" applyFont="1" applyFill="1" applyBorder="1" applyAlignment="1">
      <alignment wrapText="1"/>
    </xf>
    <xf numFmtId="3" fontId="32" fillId="0" borderId="17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32" fillId="0" borderId="1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wrapText="1"/>
    </xf>
    <xf numFmtId="0" fontId="2" fillId="0" borderId="13" xfId="0" applyFont="1" applyBorder="1" applyAlignment="1">
      <alignment vertical="top" wrapText="1"/>
    </xf>
    <xf numFmtId="3" fontId="2" fillId="0" borderId="33" xfId="0" applyNumberFormat="1" applyFont="1" applyBorder="1" applyAlignment="1">
      <alignment horizontal="right" wrapText="1"/>
    </xf>
    <xf numFmtId="0" fontId="2" fillId="0" borderId="31" xfId="0" applyFont="1" applyBorder="1" applyAlignment="1">
      <alignment vertical="top" wrapText="1"/>
    </xf>
    <xf numFmtId="3" fontId="28" fillId="0" borderId="10" xfId="0" applyNumberFormat="1" applyFont="1" applyBorder="1" applyAlignment="1">
      <alignment/>
    </xf>
    <xf numFmtId="3" fontId="28" fillId="0" borderId="10" xfId="0" applyNumberFormat="1" applyFont="1" applyBorder="1" applyAlignment="1">
      <alignment horizontal="right" wrapText="1"/>
    </xf>
    <xf numFmtId="3" fontId="28" fillId="0" borderId="29" xfId="0" applyNumberFormat="1" applyFont="1" applyBorder="1" applyAlignment="1">
      <alignment horizontal="right" wrapText="1"/>
    </xf>
    <xf numFmtId="3" fontId="6" fillId="24" borderId="19" xfId="0" applyNumberFormat="1" applyFont="1" applyFill="1" applyBorder="1" applyAlignment="1">
      <alignment/>
    </xf>
    <xf numFmtId="3" fontId="6" fillId="24" borderId="10" xfId="0" applyNumberFormat="1" applyFont="1" applyFill="1" applyBorder="1" applyAlignment="1">
      <alignment/>
    </xf>
    <xf numFmtId="3" fontId="32" fillId="0" borderId="12" xfId="0" applyNumberFormat="1" applyFont="1" applyFill="1" applyBorder="1" applyAlignment="1">
      <alignment horizontal="right" wrapText="1"/>
    </xf>
    <xf numFmtId="14" fontId="30" fillId="0" borderId="0" xfId="0" applyNumberFormat="1" applyFont="1" applyAlignment="1">
      <alignment/>
    </xf>
    <xf numFmtId="3" fontId="22" fillId="0" borderId="22" xfId="33" applyNumberFormat="1" applyFont="1" applyBorder="1" applyAlignment="1" applyProtection="1">
      <alignment horizontal="right" vertical="center"/>
      <protection/>
    </xf>
    <xf numFmtId="3" fontId="2" fillId="0" borderId="34" xfId="0" applyNumberFormat="1" applyFont="1" applyBorder="1" applyAlignment="1">
      <alignment horizontal="right" wrapText="1"/>
    </xf>
    <xf numFmtId="0" fontId="6" fillId="0" borderId="28" xfId="0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right" wrapText="1"/>
    </xf>
    <xf numFmtId="3" fontId="6" fillId="0" borderId="29" xfId="0" applyNumberFormat="1" applyFont="1" applyBorder="1" applyAlignment="1">
      <alignment horizontal="right" wrapText="1"/>
    </xf>
    <xf numFmtId="0" fontId="6" fillId="0" borderId="11" xfId="0" applyFont="1" applyBorder="1" applyAlignment="1">
      <alignment vertical="top" wrapText="1"/>
    </xf>
    <xf numFmtId="3" fontId="6" fillId="0" borderId="32" xfId="0" applyNumberFormat="1" applyFont="1" applyBorder="1" applyAlignment="1">
      <alignment/>
    </xf>
    <xf numFmtId="3" fontId="6" fillId="0" borderId="35" xfId="0" applyNumberFormat="1" applyFont="1" applyBorder="1" applyAlignment="1">
      <alignment horizontal="right" wrapText="1"/>
    </xf>
    <xf numFmtId="3" fontId="6" fillId="0" borderId="36" xfId="0" applyNumberFormat="1" applyFont="1" applyBorder="1" applyAlignment="1">
      <alignment horizontal="right" wrapText="1"/>
    </xf>
    <xf numFmtId="3" fontId="22" fillId="0" borderId="23" xfId="33" applyNumberFormat="1" applyFont="1" applyBorder="1" applyAlignment="1" applyProtection="1">
      <alignment horizontal="right" vertical="center"/>
      <protection/>
    </xf>
    <xf numFmtId="0" fontId="20" fillId="0" borderId="0" xfId="34" applyFont="1" applyFill="1" applyBorder="1" applyAlignment="1">
      <alignment horizontal="left" vertical="center" wrapText="1"/>
      <protection/>
    </xf>
    <xf numFmtId="0" fontId="20" fillId="0" borderId="0" xfId="34" applyFont="1" applyFill="1" applyBorder="1" applyAlignment="1">
      <alignment vertical="center" wrapText="1"/>
      <protection/>
    </xf>
    <xf numFmtId="0" fontId="20" fillId="0" borderId="0" xfId="34" applyFont="1" applyFill="1" applyBorder="1" applyAlignment="1">
      <alignment wrapText="1"/>
      <protection/>
    </xf>
    <xf numFmtId="0" fontId="20" fillId="0" borderId="0" xfId="34" applyFont="1" applyFill="1" applyBorder="1" applyAlignment="1">
      <alignment vertical="top" wrapText="1"/>
      <protection/>
    </xf>
    <xf numFmtId="173" fontId="20" fillId="0" borderId="37" xfId="34" applyNumberFormat="1" applyFont="1" applyFill="1" applyBorder="1" applyAlignment="1">
      <alignment horizontal="right" vertical="top"/>
      <protection/>
    </xf>
    <xf numFmtId="173" fontId="20" fillId="0" borderId="26" xfId="34" applyNumberFormat="1" applyFont="1" applyFill="1" applyBorder="1" applyAlignment="1">
      <alignment horizontal="right" vertical="top"/>
      <protection/>
    </xf>
    <xf numFmtId="173" fontId="20" fillId="0" borderId="26" xfId="34" applyNumberFormat="1" applyFont="1" applyFill="1" applyBorder="1" applyAlignment="1" quotePrefix="1">
      <alignment horizontal="right" vertical="top"/>
      <protection/>
    </xf>
    <xf numFmtId="173" fontId="23" fillId="0" borderId="38" xfId="34" applyNumberFormat="1" applyFont="1" applyFill="1" applyBorder="1" applyAlignment="1">
      <alignment horizontal="right" vertical="top"/>
      <protection/>
    </xf>
    <xf numFmtId="0" fontId="23" fillId="0" borderId="39" xfId="34" applyFont="1" applyFill="1" applyBorder="1" applyAlignment="1">
      <alignment vertical="top" wrapText="1"/>
      <protection/>
    </xf>
    <xf numFmtId="3" fontId="20" fillId="0" borderId="40" xfId="33" applyNumberFormat="1" applyFont="1" applyBorder="1" applyAlignment="1" applyProtection="1">
      <alignment horizontal="right" vertical="center"/>
      <protection/>
    </xf>
    <xf numFmtId="0" fontId="20" fillId="0" borderId="20" xfId="34" applyFont="1" applyFill="1" applyBorder="1" applyAlignment="1">
      <alignment horizontal="right" vertical="center"/>
      <protection/>
    </xf>
    <xf numFmtId="0" fontId="23" fillId="0" borderId="20" xfId="35" applyFont="1" applyFill="1" applyBorder="1" applyAlignment="1">
      <alignment horizontal="center" vertical="center" wrapText="1"/>
      <protection/>
    </xf>
    <xf numFmtId="3" fontId="23" fillId="0" borderId="20" xfId="33" applyNumberFormat="1" applyFont="1" applyBorder="1" applyAlignment="1" applyProtection="1">
      <alignment horizontal="right" vertical="center"/>
      <protection/>
    </xf>
    <xf numFmtId="3" fontId="23" fillId="0" borderId="30" xfId="33" applyNumberFormat="1" applyFont="1" applyBorder="1" applyAlignment="1" applyProtection="1">
      <alignment horizontal="right" vertical="center"/>
      <protection/>
    </xf>
    <xf numFmtId="3" fontId="23" fillId="0" borderId="36" xfId="33" applyNumberFormat="1" applyFont="1" applyBorder="1" applyAlignment="1" applyProtection="1">
      <alignment horizontal="right" vertical="center"/>
      <protection/>
    </xf>
    <xf numFmtId="173" fontId="20" fillId="0" borderId="41" xfId="34" applyNumberFormat="1" applyFont="1" applyFill="1" applyBorder="1" applyAlignment="1">
      <alignment horizontal="right" vertical="center"/>
      <protection/>
    </xf>
    <xf numFmtId="3" fontId="20" fillId="0" borderId="42" xfId="33" applyNumberFormat="1" applyFont="1" applyBorder="1" applyAlignment="1" applyProtection="1">
      <alignment horizontal="right" vertical="center"/>
      <protection/>
    </xf>
    <xf numFmtId="3" fontId="23" fillId="0" borderId="21" xfId="33" applyNumberFormat="1" applyFont="1" applyBorder="1" applyAlignment="1" applyProtection="1">
      <alignment horizontal="right" vertical="center"/>
      <protection/>
    </xf>
    <xf numFmtId="3" fontId="20" fillId="0" borderId="43" xfId="33" applyNumberFormat="1" applyFont="1" applyBorder="1" applyAlignment="1" applyProtection="1">
      <alignment horizontal="right" vertical="center"/>
      <protection/>
    </xf>
    <xf numFmtId="3" fontId="20" fillId="0" borderId="44" xfId="33" applyNumberFormat="1" applyFont="1" applyBorder="1" applyAlignment="1" applyProtection="1">
      <alignment horizontal="right" vertical="center"/>
      <protection/>
    </xf>
    <xf numFmtId="3" fontId="20" fillId="0" borderId="25" xfId="33" applyNumberFormat="1" applyFont="1" applyBorder="1" applyAlignment="1" applyProtection="1">
      <alignment horizontal="right" vertical="center"/>
      <protection/>
    </xf>
    <xf numFmtId="3" fontId="23" fillId="0" borderId="25" xfId="33" applyNumberFormat="1" applyFont="1" applyBorder="1" applyAlignment="1" applyProtection="1">
      <alignment horizontal="right" vertical="center"/>
      <protection/>
    </xf>
    <xf numFmtId="3" fontId="22" fillId="0" borderId="25" xfId="33" applyNumberFormat="1" applyFont="1" applyBorder="1" applyAlignment="1" applyProtection="1">
      <alignment horizontal="right" vertical="center"/>
      <protection/>
    </xf>
    <xf numFmtId="3" fontId="20" fillId="0" borderId="21" xfId="33" applyNumberFormat="1" applyFont="1" applyBorder="1" applyAlignment="1" applyProtection="1">
      <alignment horizontal="right" vertical="center"/>
      <protection/>
    </xf>
    <xf numFmtId="14" fontId="30" fillId="0" borderId="0" xfId="0" applyNumberFormat="1" applyFont="1" applyAlignment="1">
      <alignment horizontal="center"/>
    </xf>
    <xf numFmtId="0" fontId="20" fillId="0" borderId="39" xfId="34" applyFont="1" applyFill="1" applyBorder="1" applyAlignment="1">
      <alignment vertical="center" wrapText="1"/>
      <protection/>
    </xf>
    <xf numFmtId="0" fontId="20" fillId="0" borderId="45" xfId="34" applyFont="1" applyFill="1" applyBorder="1" applyAlignment="1">
      <alignment vertical="center" wrapText="1"/>
      <protection/>
    </xf>
    <xf numFmtId="0" fontId="20" fillId="0" borderId="45" xfId="34" applyFont="1" applyFill="1" applyBorder="1" applyAlignment="1">
      <alignment horizontal="left" vertical="center" wrapText="1"/>
      <protection/>
    </xf>
    <xf numFmtId="49" fontId="20" fillId="0" borderId="26" xfId="34" applyNumberFormat="1" applyFont="1" applyFill="1" applyBorder="1" applyAlignment="1">
      <alignment horizontal="right" vertical="center"/>
      <protection/>
    </xf>
    <xf numFmtId="49" fontId="20" fillId="0" borderId="41" xfId="34" applyNumberFormat="1" applyFont="1" applyFill="1" applyBorder="1" applyAlignment="1">
      <alignment horizontal="right" vertical="center"/>
      <protection/>
    </xf>
    <xf numFmtId="0" fontId="20" fillId="0" borderId="46" xfId="34" applyFont="1" applyFill="1" applyBorder="1" applyAlignment="1">
      <alignment vertical="center" wrapText="1"/>
      <protection/>
    </xf>
    <xf numFmtId="0" fontId="27" fillId="0" borderId="10" xfId="0" applyFont="1" applyFill="1" applyBorder="1" applyAlignment="1" applyProtection="1">
      <alignment horizontal="center" wrapText="1"/>
      <protection/>
    </xf>
    <xf numFmtId="0" fontId="28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0" xfId="0" applyFont="1" applyFill="1" applyBorder="1" applyAlignment="1" applyProtection="1">
      <alignment horizontal="left" wrapText="1" indent="1"/>
      <protection/>
    </xf>
    <xf numFmtId="49" fontId="28" fillId="0" borderId="16" xfId="0" applyNumberFormat="1" applyFont="1" applyFill="1" applyBorder="1" applyAlignment="1" applyProtection="1">
      <alignment horizontal="right"/>
      <protection/>
    </xf>
    <xf numFmtId="1" fontId="27" fillId="0" borderId="10" xfId="0" applyNumberFormat="1" applyFont="1" applyFill="1" applyBorder="1" applyAlignment="1">
      <alignment/>
    </xf>
    <xf numFmtId="172" fontId="28" fillId="0" borderId="16" xfId="0" applyNumberFormat="1" applyFont="1" applyFill="1" applyBorder="1" applyAlignment="1" applyProtection="1" quotePrefix="1">
      <alignment horizontal="right"/>
      <protection/>
    </xf>
    <xf numFmtId="1" fontId="28" fillId="0" borderId="10" xfId="0" applyNumberFormat="1" applyFont="1" applyFill="1" applyBorder="1" applyAlignment="1">
      <alignment/>
    </xf>
    <xf numFmtId="1" fontId="28" fillId="0" borderId="0" xfId="0" applyNumberFormat="1" applyFont="1" applyFill="1" applyBorder="1" applyAlignment="1">
      <alignment/>
    </xf>
    <xf numFmtId="0" fontId="28" fillId="0" borderId="0" xfId="0" applyFont="1" applyFill="1" applyAlignment="1">
      <alignment/>
    </xf>
    <xf numFmtId="0" fontId="28" fillId="0" borderId="10" xfId="0" applyFont="1" applyBorder="1" applyAlignment="1">
      <alignment vertical="top" wrapText="1"/>
    </xf>
    <xf numFmtId="172" fontId="28" fillId="0" borderId="16" xfId="0" applyNumberFormat="1" applyFont="1" applyFill="1" applyBorder="1" applyAlignment="1" applyProtection="1">
      <alignment horizontal="right"/>
      <protection/>
    </xf>
    <xf numFmtId="0" fontId="28" fillId="0" borderId="10" xfId="0" applyFont="1" applyFill="1" applyBorder="1" applyAlignment="1" applyProtection="1" quotePrefix="1">
      <alignment horizontal="left" wrapText="1"/>
      <protection/>
    </xf>
    <xf numFmtId="0" fontId="37" fillId="0" borderId="10" xfId="0" applyFont="1" applyFill="1" applyBorder="1" applyAlignment="1" applyProtection="1">
      <alignment horizontal="left" wrapText="1"/>
      <protection/>
    </xf>
    <xf numFmtId="1" fontId="27" fillId="0" borderId="0" xfId="0" applyNumberFormat="1" applyFont="1" applyFill="1" applyBorder="1" applyAlignment="1">
      <alignment/>
    </xf>
    <xf numFmtId="0" fontId="28" fillId="0" borderId="10" xfId="0" applyFont="1" applyFill="1" applyBorder="1" applyAlignment="1" applyProtection="1" quotePrefix="1">
      <alignment horizontal="left" wrapText="1" indent="1"/>
      <protection/>
    </xf>
    <xf numFmtId="0" fontId="27" fillId="0" borderId="10" xfId="0" applyFont="1" applyFill="1" applyBorder="1" applyAlignment="1" applyProtection="1" quotePrefix="1">
      <alignment horizontal="left"/>
      <protection/>
    </xf>
    <xf numFmtId="0" fontId="27" fillId="0" borderId="10" xfId="0" applyFont="1" applyFill="1" applyBorder="1" applyAlignment="1" applyProtection="1">
      <alignment horizontal="center"/>
      <protection/>
    </xf>
    <xf numFmtId="1" fontId="27" fillId="0" borderId="10" xfId="0" applyNumberFormat="1" applyFont="1" applyFill="1" applyBorder="1" applyAlignment="1">
      <alignment horizontal="right"/>
    </xf>
    <xf numFmtId="0" fontId="28" fillId="0" borderId="12" xfId="0" applyFont="1" applyFill="1" applyBorder="1" applyAlignment="1" applyProtection="1" quotePrefix="1">
      <alignment horizontal="left" wrapText="1"/>
      <protection/>
    </xf>
    <xf numFmtId="172" fontId="28" fillId="0" borderId="11" xfId="0" applyNumberFormat="1" applyFont="1" applyFill="1" applyBorder="1" applyAlignment="1" applyProtection="1" quotePrefix="1">
      <alignment horizontal="right"/>
      <protection/>
    </xf>
    <xf numFmtId="1" fontId="28" fillId="0" borderId="12" xfId="0" applyNumberFormat="1" applyFont="1" applyFill="1" applyBorder="1" applyAlignment="1">
      <alignment/>
    </xf>
    <xf numFmtId="0" fontId="38" fillId="0" borderId="0" xfId="0" applyFont="1" applyBorder="1" applyAlignment="1">
      <alignment horizontal="center"/>
    </xf>
    <xf numFmtId="1" fontId="27" fillId="0" borderId="17" xfId="0" applyNumberFormat="1" applyFont="1" applyBorder="1" applyAlignment="1">
      <alignment horizontal="right"/>
    </xf>
    <xf numFmtId="2" fontId="39" fillId="0" borderId="0" xfId="0" applyNumberFormat="1" applyFont="1" applyBorder="1" applyAlignment="1">
      <alignment horizontal="center"/>
    </xf>
    <xf numFmtId="0" fontId="40" fillId="0" borderId="10" xfId="0" applyFont="1" applyBorder="1" applyAlignment="1">
      <alignment horizontal="right"/>
    </xf>
    <xf numFmtId="0" fontId="40" fillId="0" borderId="0" xfId="0" applyFont="1" applyBorder="1" applyAlignment="1">
      <alignment horizontal="center"/>
    </xf>
    <xf numFmtId="1" fontId="27" fillId="0" borderId="10" xfId="0" applyNumberFormat="1" applyFont="1" applyBorder="1" applyAlignment="1">
      <alignment horizontal="right"/>
    </xf>
    <xf numFmtId="2" fontId="27" fillId="0" borderId="0" xfId="0" applyNumberFormat="1" applyFont="1" applyBorder="1" applyAlignment="1">
      <alignment horizontal="center"/>
    </xf>
    <xf numFmtId="1" fontId="28" fillId="0" borderId="10" xfId="0" applyNumberFormat="1" applyFont="1" applyBorder="1" applyAlignment="1">
      <alignment horizontal="right"/>
    </xf>
    <xf numFmtId="0" fontId="27" fillId="0" borderId="14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29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33" xfId="0" applyFont="1" applyBorder="1" applyAlignment="1">
      <alignment/>
    </xf>
    <xf numFmtId="0" fontId="28" fillId="0" borderId="11" xfId="0" applyFont="1" applyFill="1" applyBorder="1" applyAlignment="1">
      <alignment/>
    </xf>
    <xf numFmtId="0" fontId="28" fillId="0" borderId="29" xfId="0" applyFont="1" applyFill="1" applyBorder="1" applyAlignment="1">
      <alignment/>
    </xf>
    <xf numFmtId="0" fontId="28" fillId="0" borderId="15" xfId="0" applyFont="1" applyFill="1" applyBorder="1" applyAlignment="1">
      <alignment/>
    </xf>
    <xf numFmtId="0" fontId="28" fillId="0" borderId="34" xfId="0" applyFont="1" applyFill="1" applyBorder="1" applyAlignment="1">
      <alignment/>
    </xf>
    <xf numFmtId="0" fontId="41" fillId="0" borderId="11" xfId="0" applyFont="1" applyBorder="1" applyAlignment="1">
      <alignment horizontal="left"/>
    </xf>
    <xf numFmtId="0" fontId="29" fillId="0" borderId="12" xfId="0" applyFont="1" applyBorder="1" applyAlignment="1">
      <alignment/>
    </xf>
    <xf numFmtId="0" fontId="37" fillId="0" borderId="16" xfId="0" applyFont="1" applyFill="1" applyBorder="1" applyAlignment="1" applyProtection="1">
      <alignment horizontal="center" wrapText="1"/>
      <protection/>
    </xf>
    <xf numFmtId="0" fontId="27" fillId="0" borderId="23" xfId="0" applyFont="1" applyBorder="1" applyAlignment="1">
      <alignment/>
    </xf>
    <xf numFmtId="0" fontId="27" fillId="0" borderId="0" xfId="0" applyFont="1" applyAlignment="1">
      <alignment/>
    </xf>
    <xf numFmtId="2" fontId="28" fillId="0" borderId="10" xfId="0" applyNumberFormat="1" applyFont="1" applyFill="1" applyBorder="1" applyAlignment="1">
      <alignment vertical="center" wrapText="1"/>
    </xf>
    <xf numFmtId="0" fontId="28" fillId="0" borderId="19" xfId="0" applyFont="1" applyBorder="1" applyAlignment="1">
      <alignment/>
    </xf>
    <xf numFmtId="0" fontId="28" fillId="0" borderId="15" xfId="0" applyFont="1" applyBorder="1" applyAlignment="1">
      <alignment/>
    </xf>
    <xf numFmtId="0" fontId="42" fillId="0" borderId="13" xfId="0" applyFont="1" applyBorder="1" applyAlignment="1">
      <alignment horizontal="left"/>
    </xf>
    <xf numFmtId="2" fontId="28" fillId="0" borderId="15" xfId="0" applyNumberFormat="1" applyFont="1" applyFill="1" applyBorder="1" applyAlignment="1">
      <alignment vertical="center" wrapText="1"/>
    </xf>
    <xf numFmtId="0" fontId="28" fillId="0" borderId="12" xfId="0" applyFont="1" applyBorder="1" applyAlignment="1">
      <alignment/>
    </xf>
    <xf numFmtId="0" fontId="28" fillId="0" borderId="14" xfId="0" applyFont="1" applyBorder="1" applyAlignment="1">
      <alignment/>
    </xf>
    <xf numFmtId="0" fontId="28" fillId="0" borderId="17" xfId="0" applyFont="1" applyBorder="1" applyAlignment="1">
      <alignment/>
    </xf>
    <xf numFmtId="0" fontId="29" fillId="0" borderId="14" xfId="0" applyFont="1" applyBorder="1" applyAlignment="1">
      <alignment/>
    </xf>
    <xf numFmtId="0" fontId="34" fillId="0" borderId="0" xfId="0" applyFont="1" applyAlignment="1">
      <alignment vertical="center" wrapText="1"/>
    </xf>
    <xf numFmtId="0" fontId="36" fillId="0" borderId="0" xfId="0" applyFont="1" applyAlignment="1">
      <alignment/>
    </xf>
    <xf numFmtId="0" fontId="27" fillId="0" borderId="38" xfId="0" applyFont="1" applyFill="1" applyBorder="1" applyAlignment="1" applyProtection="1">
      <alignment horizontal="center" wrapText="1"/>
      <protection/>
    </xf>
    <xf numFmtId="172" fontId="28" fillId="0" borderId="47" xfId="0" applyNumberFormat="1" applyFont="1" applyFill="1" applyBorder="1" applyAlignment="1" applyProtection="1" quotePrefix="1">
      <alignment horizontal="right"/>
      <protection/>
    </xf>
    <xf numFmtId="1" fontId="27" fillId="0" borderId="39" xfId="0" applyNumberFormat="1" applyFont="1" applyFill="1" applyBorder="1" applyAlignment="1">
      <alignment/>
    </xf>
    <xf numFmtId="0" fontId="27" fillId="0" borderId="48" xfId="0" applyFont="1" applyFill="1" applyBorder="1" applyAlignment="1" applyProtection="1">
      <alignment horizontal="center" wrapText="1"/>
      <protection/>
    </xf>
    <xf numFmtId="172" fontId="28" fillId="0" borderId="49" xfId="0" applyNumberFormat="1" applyFont="1" applyFill="1" applyBorder="1" applyAlignment="1" applyProtection="1" quotePrefix="1">
      <alignment horizontal="right"/>
      <protection/>
    </xf>
    <xf numFmtId="0" fontId="38" fillId="0" borderId="46" xfId="0" applyFont="1" applyBorder="1" applyAlignment="1">
      <alignment horizontal="center"/>
    </xf>
    <xf numFmtId="0" fontId="37" fillId="0" borderId="38" xfId="0" applyFont="1" applyFill="1" applyBorder="1" applyAlignment="1" applyProtection="1">
      <alignment horizontal="center" wrapText="1"/>
      <protection/>
    </xf>
    <xf numFmtId="0" fontId="27" fillId="0" borderId="47" xfId="0" applyFont="1" applyFill="1" applyBorder="1" applyAlignment="1">
      <alignment horizontal="center"/>
    </xf>
    <xf numFmtId="1" fontId="27" fillId="0" borderId="39" xfId="0" applyNumberFormat="1" applyFont="1" applyBorder="1" applyAlignment="1">
      <alignment horizontal="right"/>
    </xf>
    <xf numFmtId="0" fontId="29" fillId="0" borderId="50" xfId="0" applyFont="1" applyFill="1" applyBorder="1" applyAlignment="1" applyProtection="1">
      <alignment horizontal="center" wrapText="1"/>
      <protection/>
    </xf>
    <xf numFmtId="0" fontId="29" fillId="0" borderId="46" xfId="0" applyFont="1" applyBorder="1" applyAlignment="1">
      <alignment/>
    </xf>
    <xf numFmtId="0" fontId="14" fillId="0" borderId="0" xfId="0" applyFont="1" applyFill="1" applyAlignment="1">
      <alignment vertical="center" wrapText="1"/>
    </xf>
    <xf numFmtId="0" fontId="0" fillId="0" borderId="0" xfId="0" applyAlignment="1">
      <alignment/>
    </xf>
    <xf numFmtId="0" fontId="14" fillId="0" borderId="0" xfId="0" applyFont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26" fillId="0" borderId="0" xfId="0" applyFont="1" applyAlignment="1">
      <alignment horizontal="center"/>
    </xf>
    <xf numFmtId="0" fontId="4" fillId="0" borderId="0" xfId="0" applyFont="1" applyAlignment="1">
      <alignment/>
    </xf>
    <xf numFmtId="0" fontId="30" fillId="0" borderId="0" xfId="0" applyFont="1" applyAlignment="1">
      <alignment/>
    </xf>
    <xf numFmtId="0" fontId="23" fillId="0" borderId="51" xfId="33" applyFont="1" applyFill="1" applyBorder="1" applyAlignment="1">
      <alignment vertical="center" wrapText="1"/>
      <protection/>
    </xf>
    <xf numFmtId="0" fontId="23" fillId="0" borderId="51" xfId="33" applyFont="1" applyFill="1" applyBorder="1" applyAlignment="1">
      <alignment horizontal="left"/>
      <protection/>
    </xf>
    <xf numFmtId="0" fontId="30" fillId="0" borderId="0" xfId="0" applyFont="1" applyBorder="1" applyAlignment="1">
      <alignment vertical="top" wrapText="1"/>
    </xf>
    <xf numFmtId="0" fontId="16" fillId="0" borderId="0" xfId="0" applyFont="1" applyBorder="1" applyAlignment="1">
      <alignment/>
    </xf>
    <xf numFmtId="0" fontId="18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8" fillId="0" borderId="0" xfId="0" applyNumberFormat="1" applyFont="1" applyAlignment="1">
      <alignment horizontal="center" wrapText="1"/>
    </xf>
    <xf numFmtId="0" fontId="3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12" fillId="0" borderId="52" xfId="0" applyFont="1" applyBorder="1" applyAlignment="1">
      <alignment horizontal="center" wrapText="1"/>
    </xf>
    <xf numFmtId="0" fontId="12" fillId="0" borderId="53" xfId="0" applyFont="1" applyBorder="1" applyAlignment="1">
      <alignment horizontal="center" wrapText="1"/>
    </xf>
    <xf numFmtId="0" fontId="14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3" fillId="0" borderId="51" xfId="34" applyFont="1" applyFill="1" applyBorder="1" applyAlignment="1">
      <alignment vertical="center" wrapText="1"/>
      <protection/>
    </xf>
    <xf numFmtId="0" fontId="13" fillId="0" borderId="30" xfId="33" applyFont="1" applyBorder="1" applyAlignment="1">
      <alignment vertical="center" wrapText="1"/>
      <protection/>
    </xf>
    <xf numFmtId="0" fontId="23" fillId="0" borderId="51" xfId="33" applyFont="1" applyFill="1" applyBorder="1" applyAlignment="1">
      <alignment horizontal="left" vertical="center"/>
      <protection/>
    </xf>
    <xf numFmtId="0" fontId="23" fillId="0" borderId="30" xfId="33" applyFont="1" applyFill="1" applyBorder="1" applyAlignment="1">
      <alignment horizontal="left" vertical="center"/>
      <protection/>
    </xf>
    <xf numFmtId="0" fontId="23" fillId="0" borderId="30" xfId="33" applyFont="1" applyFill="1" applyBorder="1" applyAlignment="1">
      <alignment horizontal="left"/>
      <protection/>
    </xf>
    <xf numFmtId="0" fontId="23" fillId="0" borderId="51" xfId="34" applyFont="1" applyFill="1" applyBorder="1" applyAlignment="1">
      <alignment horizontal="left" vertical="center"/>
      <protection/>
    </xf>
    <xf numFmtId="0" fontId="23" fillId="0" borderId="30" xfId="34" applyFont="1" applyFill="1" applyBorder="1" applyAlignment="1">
      <alignment horizontal="left" vertical="center"/>
      <protection/>
    </xf>
    <xf numFmtId="0" fontId="23" fillId="0" borderId="30" xfId="34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center"/>
    </xf>
    <xf numFmtId="0" fontId="33" fillId="0" borderId="16" xfId="0" applyFont="1" applyFill="1" applyBorder="1" applyAlignment="1">
      <alignment horizontal="right" vertical="center"/>
    </xf>
    <xf numFmtId="0" fontId="33" fillId="0" borderId="18" xfId="0" applyFont="1" applyFill="1" applyBorder="1" applyAlignment="1">
      <alignment horizontal="right" vertical="center"/>
    </xf>
    <xf numFmtId="0" fontId="33" fillId="0" borderId="19" xfId="0" applyFont="1" applyFill="1" applyBorder="1" applyAlignment="1">
      <alignment horizontal="right" vertical="center"/>
    </xf>
    <xf numFmtId="0" fontId="27" fillId="0" borderId="10" xfId="0" applyFont="1" applyFill="1" applyBorder="1" applyAlignment="1" applyProtection="1">
      <alignment horizontal="center" wrapText="1"/>
      <protection/>
    </xf>
    <xf numFmtId="0" fontId="37" fillId="0" borderId="10" xfId="0" applyFont="1" applyFill="1" applyBorder="1" applyAlignment="1" applyProtection="1">
      <alignment horizontal="center" wrapText="1"/>
      <protection/>
    </xf>
    <xf numFmtId="0" fontId="28" fillId="0" borderId="54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28" xfId="0" applyFont="1" applyBorder="1" applyAlignment="1">
      <alignment horizontal="center"/>
    </xf>
    <xf numFmtId="0" fontId="35" fillId="0" borderId="29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EBK_PROJECT_2001-last" xfId="34"/>
    <cellStyle name="Normal_MAKET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Нормален_Лист1" xfId="59"/>
    <cellStyle name="Обяснителен текст" xfId="60"/>
    <cellStyle name="Предупредителен текст" xfId="61"/>
    <cellStyle name="Percent" xfId="62"/>
    <cellStyle name="Свързана клетка" xfId="63"/>
    <cellStyle name="Сума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45" sqref="A45:H45"/>
    </sheetView>
  </sheetViews>
  <sheetFormatPr defaultColWidth="9.140625" defaultRowHeight="12.75"/>
  <cols>
    <col min="1" max="1" width="5.8515625" style="129" customWidth="1"/>
    <col min="2" max="2" width="9.140625" style="129" customWidth="1"/>
    <col min="3" max="3" width="17.8515625" style="129" customWidth="1"/>
    <col min="4" max="4" width="10.140625" style="129" customWidth="1"/>
    <col min="5" max="5" width="14.00390625" style="129" customWidth="1"/>
    <col min="6" max="7" width="9.140625" style="129" customWidth="1"/>
    <col min="8" max="8" width="17.421875" style="129" customWidth="1"/>
    <col min="9" max="9" width="24.00390625" style="129" hidden="1" customWidth="1"/>
    <col min="10" max="10" width="14.421875" style="129" hidden="1" customWidth="1"/>
    <col min="11" max="16384" width="9.140625" style="129" customWidth="1"/>
  </cols>
  <sheetData>
    <row r="1" spans="1:8" ht="18.75">
      <c r="A1" s="297" t="s">
        <v>157</v>
      </c>
      <c r="B1" s="297"/>
      <c r="C1" s="297"/>
      <c r="D1" s="297"/>
      <c r="E1" s="297"/>
      <c r="F1" s="297"/>
      <c r="G1" s="297"/>
      <c r="H1" s="297"/>
    </row>
    <row r="2" ht="15" customHeight="1"/>
    <row r="3" spans="1:9" ht="15.75">
      <c r="A3" s="298" t="s">
        <v>316</v>
      </c>
      <c r="B3" s="298"/>
      <c r="C3" s="298"/>
      <c r="D3" s="298"/>
      <c r="E3" s="298"/>
      <c r="F3" s="298"/>
      <c r="G3" s="298"/>
      <c r="H3" s="298"/>
      <c r="I3" s="298"/>
    </row>
    <row r="4" spans="1:10" ht="31.5" customHeight="1">
      <c r="A4" s="299" t="s">
        <v>317</v>
      </c>
      <c r="B4" s="299"/>
      <c r="C4" s="299"/>
      <c r="D4" s="299"/>
      <c r="E4" s="299"/>
      <c r="F4" s="299"/>
      <c r="G4" s="299"/>
      <c r="H4" s="299"/>
      <c r="I4" s="299"/>
      <c r="J4" s="299"/>
    </row>
    <row r="5" spans="1:10" ht="32.25" customHeight="1">
      <c r="A5" s="296" t="s">
        <v>318</v>
      </c>
      <c r="B5" s="296"/>
      <c r="C5" s="296"/>
      <c r="D5" s="296"/>
      <c r="E5" s="296"/>
      <c r="F5" s="296"/>
      <c r="G5" s="296"/>
      <c r="H5" s="296"/>
      <c r="I5" s="296"/>
      <c r="J5" s="296"/>
    </row>
    <row r="6" spans="1:10" ht="27" customHeight="1">
      <c r="A6" s="296"/>
      <c r="B6" s="296"/>
      <c r="C6" s="296"/>
      <c r="D6" s="296"/>
      <c r="E6" s="296"/>
      <c r="F6" s="296"/>
      <c r="G6" s="296"/>
      <c r="H6" s="296"/>
      <c r="I6" s="296"/>
      <c r="J6" s="296"/>
    </row>
    <row r="7" spans="1:10" ht="48.75" customHeight="1" hidden="1">
      <c r="A7" s="296"/>
      <c r="B7" s="296"/>
      <c r="C7" s="296"/>
      <c r="D7" s="296"/>
      <c r="E7" s="296"/>
      <c r="F7" s="296"/>
      <c r="G7" s="296"/>
      <c r="H7" s="296"/>
      <c r="I7" s="296"/>
      <c r="J7" s="296"/>
    </row>
    <row r="8" spans="2:8" ht="15.75">
      <c r="B8" s="129" t="s">
        <v>170</v>
      </c>
      <c r="H8" s="129" t="s">
        <v>26</v>
      </c>
    </row>
    <row r="9" spans="2:8" ht="15.75">
      <c r="B9" s="129" t="s">
        <v>171</v>
      </c>
      <c r="H9" s="129" t="s">
        <v>22</v>
      </c>
    </row>
    <row r="10" spans="2:8" ht="15.75">
      <c r="B10" s="129" t="s">
        <v>172</v>
      </c>
      <c r="H10" s="129" t="s">
        <v>135</v>
      </c>
    </row>
    <row r="11" spans="2:8" ht="15.75">
      <c r="B11" s="129" t="s">
        <v>173</v>
      </c>
      <c r="H11" s="129" t="s">
        <v>174</v>
      </c>
    </row>
    <row r="12" spans="1:8" ht="15" customHeight="1">
      <c r="A12" s="297" t="s">
        <v>158</v>
      </c>
      <c r="B12" s="297"/>
      <c r="C12" s="297"/>
      <c r="D12" s="297"/>
      <c r="E12" s="297"/>
      <c r="F12" s="297"/>
      <c r="G12" s="297"/>
      <c r="H12" s="297"/>
    </row>
    <row r="13" spans="1:10" ht="15" customHeight="1">
      <c r="A13" s="296" t="s">
        <v>322</v>
      </c>
      <c r="B13" s="296"/>
      <c r="C13" s="296"/>
      <c r="D13" s="296"/>
      <c r="E13" s="296"/>
      <c r="F13" s="296"/>
      <c r="G13" s="296"/>
      <c r="H13" s="296"/>
      <c r="I13" s="296"/>
      <c r="J13" s="296"/>
    </row>
    <row r="14" spans="1:3" ht="15.75">
      <c r="A14" s="124">
        <v>1</v>
      </c>
      <c r="B14" s="129" t="s">
        <v>159</v>
      </c>
      <c r="C14" s="152"/>
    </row>
    <row r="15" spans="1:8" ht="15.75">
      <c r="A15" s="124"/>
      <c r="B15" s="128" t="s">
        <v>160</v>
      </c>
      <c r="C15" s="152" t="s">
        <v>257</v>
      </c>
      <c r="H15" s="129">
        <v>-71</v>
      </c>
    </row>
    <row r="16" spans="2:8" ht="15.75">
      <c r="B16" s="128" t="s">
        <v>160</v>
      </c>
      <c r="C16" s="152" t="s">
        <v>161</v>
      </c>
      <c r="H16" s="130">
        <v>970875</v>
      </c>
    </row>
    <row r="17" spans="2:8" ht="15.75">
      <c r="B17" s="128" t="s">
        <v>160</v>
      </c>
      <c r="C17" s="152" t="s">
        <v>162</v>
      </c>
      <c r="H17" s="130"/>
    </row>
    <row r="18" spans="2:8" ht="15.75">
      <c r="B18" s="128" t="s">
        <v>160</v>
      </c>
      <c r="C18" s="152" t="s">
        <v>246</v>
      </c>
      <c r="H18" s="130">
        <v>46139</v>
      </c>
    </row>
    <row r="19" spans="2:8" ht="15.75">
      <c r="B19" s="128" t="s">
        <v>160</v>
      </c>
      <c r="C19" s="152" t="s">
        <v>280</v>
      </c>
      <c r="H19" s="130">
        <v>-2078</v>
      </c>
    </row>
    <row r="20" spans="2:8" ht="15.75">
      <c r="B20" s="128" t="s">
        <v>160</v>
      </c>
      <c r="C20" s="152" t="s">
        <v>270</v>
      </c>
      <c r="H20" s="130">
        <v>-40319</v>
      </c>
    </row>
    <row r="21" spans="2:8" ht="15.75">
      <c r="B21" s="128" t="s">
        <v>160</v>
      </c>
      <c r="C21" s="152" t="s">
        <v>248</v>
      </c>
      <c r="H21" s="130">
        <v>56318</v>
      </c>
    </row>
    <row r="22" spans="2:8" ht="15.75">
      <c r="B22" s="128" t="s">
        <v>160</v>
      </c>
      <c r="C22" s="152" t="s">
        <v>241</v>
      </c>
      <c r="H22" s="130"/>
    </row>
    <row r="23" spans="2:8" ht="15.75">
      <c r="B23" s="128" t="s">
        <v>160</v>
      </c>
      <c r="C23" s="152" t="s">
        <v>256</v>
      </c>
      <c r="H23" s="130">
        <v>8094</v>
      </c>
    </row>
    <row r="24" spans="2:8" ht="15.75">
      <c r="B24" s="128" t="s">
        <v>160</v>
      </c>
      <c r="C24" s="152" t="s">
        <v>279</v>
      </c>
      <c r="E24" s="176">
        <v>42004</v>
      </c>
      <c r="H24" s="130">
        <v>111914</v>
      </c>
    </row>
    <row r="25" spans="2:8" ht="15.75">
      <c r="B25" s="128" t="s">
        <v>160</v>
      </c>
      <c r="C25" s="152" t="s">
        <v>289</v>
      </c>
      <c r="D25" s="176"/>
      <c r="E25" s="176">
        <v>42216</v>
      </c>
      <c r="H25" s="130">
        <v>-96108</v>
      </c>
    </row>
    <row r="26" spans="2:8" ht="15.75">
      <c r="B26" s="128" t="s">
        <v>160</v>
      </c>
      <c r="C26" s="152" t="s">
        <v>275</v>
      </c>
      <c r="H26" s="130"/>
    </row>
    <row r="27" spans="1:3" ht="15.75">
      <c r="A27" s="124">
        <v>2</v>
      </c>
      <c r="B27" s="129" t="s">
        <v>163</v>
      </c>
      <c r="C27" s="152"/>
    </row>
    <row r="28" spans="2:8" ht="15.75">
      <c r="B28" s="128" t="s">
        <v>160</v>
      </c>
      <c r="C28" s="152" t="s">
        <v>164</v>
      </c>
      <c r="H28" s="130">
        <v>84810</v>
      </c>
    </row>
    <row r="29" spans="2:8" ht="15.75">
      <c r="B29" s="128" t="s">
        <v>160</v>
      </c>
      <c r="C29" s="152" t="s">
        <v>165</v>
      </c>
      <c r="H29" s="130">
        <v>226582</v>
      </c>
    </row>
    <row r="30" spans="2:8" ht="15.75">
      <c r="B30" s="128" t="s">
        <v>160</v>
      </c>
      <c r="C30" s="152" t="s">
        <v>166</v>
      </c>
      <c r="H30" s="130">
        <v>394750</v>
      </c>
    </row>
    <row r="31" spans="2:8" ht="15.75">
      <c r="B31" s="128" t="s">
        <v>160</v>
      </c>
      <c r="C31" s="152" t="s">
        <v>162</v>
      </c>
      <c r="H31" s="130">
        <v>14026</v>
      </c>
    </row>
    <row r="32" spans="2:8" ht="15.75">
      <c r="B32" s="128" t="s">
        <v>160</v>
      </c>
      <c r="C32" s="152" t="s">
        <v>248</v>
      </c>
      <c r="H32" s="130">
        <v>7478</v>
      </c>
    </row>
    <row r="33" spans="2:8" ht="15.75">
      <c r="B33" s="128" t="s">
        <v>160</v>
      </c>
      <c r="C33" s="152" t="s">
        <v>233</v>
      </c>
      <c r="H33" s="130">
        <v>-11456</v>
      </c>
    </row>
    <row r="34" spans="2:8" ht="15.75">
      <c r="B34" s="128" t="s">
        <v>160</v>
      </c>
      <c r="C34" s="152" t="s">
        <v>256</v>
      </c>
      <c r="H34" s="130">
        <v>228697</v>
      </c>
    </row>
    <row r="35" spans="2:8" ht="15.75">
      <c r="B35" s="128" t="s">
        <v>160</v>
      </c>
      <c r="C35" s="294" t="s">
        <v>276</v>
      </c>
      <c r="D35" s="295"/>
      <c r="E35" s="295"/>
      <c r="F35" s="295"/>
      <c r="G35" s="295"/>
      <c r="H35" s="130">
        <v>-224948</v>
      </c>
    </row>
    <row r="36" spans="2:8" ht="15.75">
      <c r="B36" s="128" t="s">
        <v>160</v>
      </c>
      <c r="C36" s="152" t="s">
        <v>279</v>
      </c>
      <c r="E36" s="176">
        <v>42004</v>
      </c>
      <c r="H36" s="130">
        <v>119632</v>
      </c>
    </row>
    <row r="37" spans="2:8" ht="15.75">
      <c r="B37" s="128" t="s">
        <v>160</v>
      </c>
      <c r="C37" s="152" t="s">
        <v>289</v>
      </c>
      <c r="D37" s="176"/>
      <c r="E37" s="176">
        <v>42216</v>
      </c>
      <c r="H37" s="129">
        <v>-289643</v>
      </c>
    </row>
    <row r="38" spans="2:8" ht="15.75">
      <c r="B38" s="128" t="s">
        <v>160</v>
      </c>
      <c r="C38" s="152" t="s">
        <v>275</v>
      </c>
      <c r="H38" s="130"/>
    </row>
    <row r="39" spans="1:8" ht="15" customHeight="1">
      <c r="A39" s="297" t="s">
        <v>167</v>
      </c>
      <c r="B39" s="297"/>
      <c r="C39" s="297"/>
      <c r="D39" s="297"/>
      <c r="E39" s="297"/>
      <c r="F39" s="297"/>
      <c r="G39" s="297"/>
      <c r="H39" s="297"/>
    </row>
    <row r="40" spans="1:8" ht="15" customHeight="1">
      <c r="A40" s="298" t="s">
        <v>327</v>
      </c>
      <c r="B40" s="298"/>
      <c r="C40" s="298"/>
      <c r="D40" s="298"/>
      <c r="E40" s="298"/>
      <c r="F40" s="298"/>
      <c r="G40" s="289"/>
      <c r="H40" s="289"/>
    </row>
    <row r="41" spans="1:8" ht="15.75">
      <c r="A41" s="291"/>
      <c r="B41" s="291"/>
      <c r="C41" s="291"/>
      <c r="D41" s="291"/>
      <c r="E41" s="211"/>
      <c r="F41" s="300" t="s">
        <v>281</v>
      </c>
      <c r="G41" s="300"/>
      <c r="H41" s="129">
        <f>SUM(H15:H39)</f>
        <v>1604692</v>
      </c>
    </row>
    <row r="42" spans="3:8" ht="18.75">
      <c r="C42" s="152" t="s">
        <v>168</v>
      </c>
      <c r="E42" s="131"/>
      <c r="H42" s="130">
        <v>1054764</v>
      </c>
    </row>
    <row r="43" spans="3:8" ht="18.75">
      <c r="C43" s="152" t="s">
        <v>169</v>
      </c>
      <c r="E43" s="131"/>
      <c r="H43" s="130">
        <v>549928</v>
      </c>
    </row>
    <row r="44" spans="1:8" ht="15" customHeight="1">
      <c r="A44" s="290" t="s">
        <v>325</v>
      </c>
      <c r="B44" s="290"/>
      <c r="C44" s="290"/>
      <c r="D44" s="290"/>
      <c r="E44" s="290"/>
      <c r="F44" s="290"/>
      <c r="G44" s="290"/>
      <c r="H44" s="290"/>
    </row>
    <row r="45" spans="1:8" ht="15" customHeight="1">
      <c r="A45" s="301" t="s">
        <v>326</v>
      </c>
      <c r="B45" s="301"/>
      <c r="C45" s="301"/>
      <c r="D45" s="301"/>
      <c r="E45" s="301"/>
      <c r="F45" s="301"/>
      <c r="G45" s="301"/>
      <c r="H45" s="301"/>
    </row>
  </sheetData>
  <sheetProtection password="B55E" sheet="1" objects="1" scenarios="1"/>
  <mergeCells count="11">
    <mergeCell ref="A40:F40"/>
    <mergeCell ref="F41:G41"/>
    <mergeCell ref="A39:H39"/>
    <mergeCell ref="A45:H45"/>
    <mergeCell ref="C35:G35"/>
    <mergeCell ref="A13:J13"/>
    <mergeCell ref="A1:H1"/>
    <mergeCell ref="A3:I3"/>
    <mergeCell ref="A4:J4"/>
    <mergeCell ref="A5:J7"/>
    <mergeCell ref="A12:H12"/>
  </mergeCells>
  <printOptions/>
  <pageMargins left="0.28" right="0.23" top="0.25" bottom="0.2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B125" sqref="AB125"/>
    </sheetView>
  </sheetViews>
  <sheetFormatPr defaultColWidth="9.140625" defaultRowHeight="12.75"/>
  <cols>
    <col min="1" max="1" width="44.7109375" style="0" customWidth="1"/>
    <col min="2" max="2" width="9.28125" style="0" customWidth="1"/>
    <col min="3" max="4" width="12.8515625" style="0" customWidth="1"/>
  </cols>
  <sheetData>
    <row r="1" spans="2:6" ht="15.75" customHeight="1">
      <c r="B1" s="17"/>
      <c r="C1" s="304" t="s">
        <v>26</v>
      </c>
      <c r="D1" s="304"/>
      <c r="E1" s="285"/>
      <c r="F1" s="285"/>
    </row>
    <row r="2" spans="1:5" s="18" customFormat="1" ht="22.5">
      <c r="A2" s="305" t="s">
        <v>175</v>
      </c>
      <c r="B2" s="305"/>
      <c r="C2" s="305"/>
      <c r="D2" s="305"/>
      <c r="E2" s="286"/>
    </row>
    <row r="3" spans="1:5" s="18" customFormat="1" ht="22.5" customHeight="1">
      <c r="A3" s="305" t="s">
        <v>92</v>
      </c>
      <c r="B3" s="305"/>
      <c r="C3" s="305"/>
      <c r="D3" s="305"/>
      <c r="E3" s="286"/>
    </row>
    <row r="4" spans="1:5" s="18" customFormat="1" ht="22.5">
      <c r="A4" s="303" t="s">
        <v>315</v>
      </c>
      <c r="B4" s="303"/>
      <c r="C4" s="303"/>
      <c r="D4" s="303"/>
      <c r="E4" s="303"/>
    </row>
    <row r="5" spans="1:4" s="18" customFormat="1" ht="15.75">
      <c r="A5" s="19"/>
      <c r="B5" s="20"/>
      <c r="C5" s="20"/>
      <c r="D5" s="20"/>
    </row>
    <row r="6" spans="1:4" ht="39" customHeight="1">
      <c r="A6" s="21" t="s">
        <v>27</v>
      </c>
      <c r="B6" s="22" t="s">
        <v>28</v>
      </c>
      <c r="C6" s="22" t="s">
        <v>232</v>
      </c>
      <c r="D6" s="22" t="s">
        <v>177</v>
      </c>
    </row>
    <row r="7" spans="1:4" s="23" customFormat="1" ht="12">
      <c r="A7" s="24">
        <v>1</v>
      </c>
      <c r="B7" s="25">
        <v>2</v>
      </c>
      <c r="C7" s="25">
        <v>3</v>
      </c>
      <c r="D7" s="25">
        <v>3</v>
      </c>
    </row>
    <row r="8" spans="1:4" s="54" customFormat="1" ht="15">
      <c r="A8" s="26" t="s">
        <v>29</v>
      </c>
      <c r="B8" s="27"/>
      <c r="C8" s="46"/>
      <c r="D8" s="46"/>
    </row>
    <row r="9" spans="1:4" s="54" customFormat="1" ht="12.75">
      <c r="A9" s="28" t="s">
        <v>30</v>
      </c>
      <c r="B9" s="29"/>
      <c r="C9" s="30">
        <f>C10+C18</f>
        <v>409762</v>
      </c>
      <c r="D9" s="30">
        <f>D10+D18</f>
        <v>311321</v>
      </c>
    </row>
    <row r="10" spans="1:4" s="54" customFormat="1" ht="12.75">
      <c r="A10" s="28" t="s">
        <v>31</v>
      </c>
      <c r="B10" s="37"/>
      <c r="C10" s="31">
        <f>C13+C11</f>
        <v>138200</v>
      </c>
      <c r="D10" s="31">
        <f>D13+D11</f>
        <v>84810</v>
      </c>
    </row>
    <row r="11" spans="1:4" s="54" customFormat="1" ht="16.5" customHeight="1">
      <c r="A11" s="28" t="s">
        <v>32</v>
      </c>
      <c r="B11" s="22" t="s">
        <v>21</v>
      </c>
      <c r="C11" s="31">
        <v>3200</v>
      </c>
      <c r="D11" s="31">
        <f>D12</f>
        <v>2375</v>
      </c>
    </row>
    <row r="12" spans="1:4" s="54" customFormat="1" ht="15" customHeight="1">
      <c r="A12" s="9" t="s">
        <v>33</v>
      </c>
      <c r="B12" s="37" t="s">
        <v>34</v>
      </c>
      <c r="C12" s="32">
        <v>3200</v>
      </c>
      <c r="D12" s="32">
        <v>2375</v>
      </c>
    </row>
    <row r="13" spans="1:4" s="54" customFormat="1" ht="12.75">
      <c r="A13" s="28" t="s">
        <v>35</v>
      </c>
      <c r="B13" s="22" t="s">
        <v>36</v>
      </c>
      <c r="C13" s="31">
        <f>C16+C15+C14</f>
        <v>135000</v>
      </c>
      <c r="D13" s="31">
        <f>D16+D15+D14</f>
        <v>82435</v>
      </c>
    </row>
    <row r="14" spans="1:4" s="54" customFormat="1" ht="12.75">
      <c r="A14" s="9" t="s">
        <v>37</v>
      </c>
      <c r="B14" s="37" t="s">
        <v>38</v>
      </c>
      <c r="C14" s="3">
        <v>30000</v>
      </c>
      <c r="D14" s="3">
        <v>22326</v>
      </c>
    </row>
    <row r="15" spans="1:4" s="54" customFormat="1" ht="12.75">
      <c r="A15" s="9" t="s">
        <v>39</v>
      </c>
      <c r="B15" s="37" t="s">
        <v>40</v>
      </c>
      <c r="C15" s="3">
        <v>25000</v>
      </c>
      <c r="D15" s="3">
        <v>22250</v>
      </c>
    </row>
    <row r="16" spans="1:4" s="54" customFormat="1" ht="12.75">
      <c r="A16" s="9" t="s">
        <v>41</v>
      </c>
      <c r="B16" s="37" t="s">
        <v>42</v>
      </c>
      <c r="C16" s="3">
        <v>80000</v>
      </c>
      <c r="D16" s="3">
        <v>37859</v>
      </c>
    </row>
    <row r="17" spans="1:4" s="54" customFormat="1" ht="12.75">
      <c r="A17" s="28" t="s">
        <v>43</v>
      </c>
      <c r="B17" s="22" t="s">
        <v>44</v>
      </c>
      <c r="C17" s="4"/>
      <c r="D17" s="4"/>
    </row>
    <row r="18" spans="1:4" s="54" customFormat="1" ht="12.75">
      <c r="A18" s="28" t="s">
        <v>45</v>
      </c>
      <c r="B18" s="22"/>
      <c r="C18" s="31">
        <f>C19+C26+C38+C39+C40+C42</f>
        <v>271562</v>
      </c>
      <c r="D18" s="31">
        <f>D19+D26+D38+D39+D40+D42</f>
        <v>226511</v>
      </c>
    </row>
    <row r="19" spans="1:4" s="54" customFormat="1" ht="12.75">
      <c r="A19" s="28" t="s">
        <v>46</v>
      </c>
      <c r="B19" s="22" t="s">
        <v>47</v>
      </c>
      <c r="C19" s="33">
        <f>C20+C21+C22+C23+C24</f>
        <v>75648</v>
      </c>
      <c r="D19" s="33">
        <f>D20+D21+D22+D23+D24</f>
        <v>95416</v>
      </c>
    </row>
    <row r="20" spans="1:4" s="54" customFormat="1" ht="12.75">
      <c r="A20" s="9" t="s">
        <v>48</v>
      </c>
      <c r="B20" s="37" t="s">
        <v>49</v>
      </c>
      <c r="C20" s="3">
        <v>20000</v>
      </c>
      <c r="D20" s="3">
        <v>9384</v>
      </c>
    </row>
    <row r="21" spans="1:4" s="54" customFormat="1" ht="12.75">
      <c r="A21" s="9" t="s">
        <v>50</v>
      </c>
      <c r="B21" s="37" t="s">
        <v>51</v>
      </c>
      <c r="C21" s="3">
        <v>19000</v>
      </c>
      <c r="D21" s="3">
        <v>11531</v>
      </c>
    </row>
    <row r="22" spans="1:4" s="54" customFormat="1" ht="12.75">
      <c r="A22" s="9" t="s">
        <v>52</v>
      </c>
      <c r="B22" s="37" t="s">
        <v>53</v>
      </c>
      <c r="C22" s="3">
        <v>35618</v>
      </c>
      <c r="D22" s="3">
        <v>74438</v>
      </c>
    </row>
    <row r="23" spans="1:4" s="54" customFormat="1" ht="12.75">
      <c r="A23" s="9" t="s">
        <v>54</v>
      </c>
      <c r="B23" s="37" t="s">
        <v>55</v>
      </c>
      <c r="C23" s="3">
        <v>1000</v>
      </c>
      <c r="D23" s="3"/>
    </row>
    <row r="24" spans="1:4" s="54" customFormat="1" ht="12.75" customHeight="1">
      <c r="A24" s="9" t="s">
        <v>56</v>
      </c>
      <c r="B24" s="37" t="s">
        <v>57</v>
      </c>
      <c r="C24" s="3">
        <v>30</v>
      </c>
      <c r="D24" s="3">
        <v>63</v>
      </c>
    </row>
    <row r="25" spans="1:4" s="54" customFormat="1" ht="12.75" hidden="1">
      <c r="A25" s="9" t="s">
        <v>58</v>
      </c>
      <c r="B25" s="37" t="s">
        <v>59</v>
      </c>
      <c r="C25" s="3"/>
      <c r="D25" s="3"/>
    </row>
    <row r="26" spans="1:4" s="54" customFormat="1" ht="12.75">
      <c r="A26" s="28" t="s">
        <v>60</v>
      </c>
      <c r="B26" s="22" t="s">
        <v>61</v>
      </c>
      <c r="C26" s="31">
        <f>C27+C29+C30+C31+C33+C34+C36</f>
        <v>179514</v>
      </c>
      <c r="D26" s="31">
        <f>D27+D29+D30+D31+D33+D34+D36</f>
        <v>125626</v>
      </c>
    </row>
    <row r="27" spans="1:4" s="54" customFormat="1" ht="12" customHeight="1">
      <c r="A27" s="9" t="s">
        <v>62</v>
      </c>
      <c r="B27" s="37" t="s">
        <v>63</v>
      </c>
      <c r="C27" s="3">
        <v>12000</v>
      </c>
      <c r="D27" s="3">
        <v>8060</v>
      </c>
    </row>
    <row r="28" spans="1:4" s="54" customFormat="1" ht="0.75" customHeight="1" hidden="1">
      <c r="A28" s="9" t="s">
        <v>64</v>
      </c>
      <c r="B28" s="37" t="s">
        <v>65</v>
      </c>
      <c r="C28" s="3"/>
      <c r="D28" s="3"/>
    </row>
    <row r="29" spans="1:4" s="54" customFormat="1" ht="12.75">
      <c r="A29" s="9" t="s">
        <v>66</v>
      </c>
      <c r="B29" s="37" t="s">
        <v>67</v>
      </c>
      <c r="C29" s="3">
        <v>72000</v>
      </c>
      <c r="D29" s="3">
        <v>40777</v>
      </c>
    </row>
    <row r="30" spans="1:4" s="54" customFormat="1" ht="12.75">
      <c r="A30" s="9" t="s">
        <v>68</v>
      </c>
      <c r="B30" s="37" t="s">
        <v>69</v>
      </c>
      <c r="C30" s="3">
        <v>2300</v>
      </c>
      <c r="D30" s="3">
        <v>985</v>
      </c>
    </row>
    <row r="31" spans="1:4" s="54" customFormat="1" ht="12" customHeight="1">
      <c r="A31" s="9" t="s">
        <v>70</v>
      </c>
      <c r="B31" s="37" t="s">
        <v>71</v>
      </c>
      <c r="C31" s="3">
        <v>57114</v>
      </c>
      <c r="D31" s="3">
        <v>52197</v>
      </c>
    </row>
    <row r="32" spans="1:4" s="54" customFormat="1" ht="12.75" hidden="1">
      <c r="A32" s="9" t="s">
        <v>72</v>
      </c>
      <c r="B32" s="37" t="s">
        <v>73</v>
      </c>
      <c r="C32" s="3"/>
      <c r="D32" s="3"/>
    </row>
    <row r="33" spans="1:4" s="54" customFormat="1" ht="12.75">
      <c r="A33" s="9" t="s">
        <v>74</v>
      </c>
      <c r="B33" s="37" t="s">
        <v>75</v>
      </c>
      <c r="C33" s="3">
        <v>6000</v>
      </c>
      <c r="D33" s="3">
        <v>5194</v>
      </c>
    </row>
    <row r="34" spans="1:4" s="54" customFormat="1" ht="14.25" customHeight="1">
      <c r="A34" s="9" t="s">
        <v>76</v>
      </c>
      <c r="B34" s="37" t="s">
        <v>77</v>
      </c>
      <c r="C34" s="3">
        <v>30000</v>
      </c>
      <c r="D34" s="3">
        <v>18327</v>
      </c>
    </row>
    <row r="35" spans="1:4" s="54" customFormat="1" ht="1.5" customHeight="1" hidden="1">
      <c r="A35" s="9" t="s">
        <v>78</v>
      </c>
      <c r="B35" s="37" t="s">
        <v>79</v>
      </c>
      <c r="C35" s="3"/>
      <c r="D35" s="3"/>
    </row>
    <row r="36" spans="1:4" s="54" customFormat="1" ht="12.75" customHeight="1">
      <c r="A36" s="9" t="s">
        <v>243</v>
      </c>
      <c r="B36" s="37">
        <v>2717</v>
      </c>
      <c r="C36" s="3">
        <v>100</v>
      </c>
      <c r="D36" s="3">
        <v>86</v>
      </c>
    </row>
    <row r="37" spans="1:4" s="54" customFormat="1" ht="12.75">
      <c r="A37" s="9" t="s">
        <v>244</v>
      </c>
      <c r="B37" s="37" t="s">
        <v>80</v>
      </c>
      <c r="C37" s="3"/>
      <c r="D37" s="3"/>
    </row>
    <row r="38" spans="1:4" s="54" customFormat="1" ht="12.75">
      <c r="A38" s="28" t="s">
        <v>81</v>
      </c>
      <c r="B38" s="22" t="s">
        <v>82</v>
      </c>
      <c r="C38" s="4">
        <v>8000</v>
      </c>
      <c r="D38" s="4">
        <v>3682</v>
      </c>
    </row>
    <row r="39" spans="1:4" s="54" customFormat="1" ht="12.75">
      <c r="A39" s="28" t="s">
        <v>83</v>
      </c>
      <c r="B39" s="22" t="s">
        <v>84</v>
      </c>
      <c r="C39" s="4">
        <v>2900</v>
      </c>
      <c r="D39" s="4">
        <v>1027</v>
      </c>
    </row>
    <row r="40" spans="1:4" s="54" customFormat="1" ht="12.75">
      <c r="A40" s="28" t="s">
        <v>235</v>
      </c>
      <c r="B40" s="22" t="s">
        <v>236</v>
      </c>
      <c r="C40" s="153">
        <v>-1600</v>
      </c>
      <c r="D40" s="153">
        <v>-1652</v>
      </c>
    </row>
    <row r="41" spans="1:4" s="54" customFormat="1" ht="12.75">
      <c r="A41" s="28" t="s">
        <v>264</v>
      </c>
      <c r="B41" s="22" t="s">
        <v>265</v>
      </c>
      <c r="C41" s="153"/>
      <c r="D41" s="153"/>
    </row>
    <row r="42" spans="1:4" s="54" customFormat="1" ht="12.75">
      <c r="A42" s="28" t="s">
        <v>258</v>
      </c>
      <c r="B42" s="22" t="s">
        <v>259</v>
      </c>
      <c r="C42" s="153">
        <v>7100</v>
      </c>
      <c r="D42" s="153">
        <v>2412</v>
      </c>
    </row>
    <row r="43" spans="1:4" s="54" customFormat="1" ht="12.75" customHeight="1">
      <c r="A43" s="26"/>
      <c r="B43" s="34"/>
      <c r="C43" s="48"/>
      <c r="D43" s="48" t="s">
        <v>288</v>
      </c>
    </row>
    <row r="44" spans="1:4" s="54" customFormat="1" ht="12.75">
      <c r="A44" s="35" t="s">
        <v>85</v>
      </c>
      <c r="B44" s="36" t="s">
        <v>86</v>
      </c>
      <c r="C44" s="30">
        <f>C45+C46+C47+C48+C49+C50</f>
        <v>2170427</v>
      </c>
      <c r="D44" s="30">
        <f>D45+D46+D47+D48+D49+D50</f>
        <v>1385471</v>
      </c>
    </row>
    <row r="45" spans="1:4" s="54" customFormat="1" ht="12.75">
      <c r="A45" s="9" t="s">
        <v>185</v>
      </c>
      <c r="B45" s="37" t="s">
        <v>87</v>
      </c>
      <c r="C45" s="170">
        <v>1583607</v>
      </c>
      <c r="D45" s="170">
        <v>970875</v>
      </c>
    </row>
    <row r="46" spans="1:4" s="54" customFormat="1" ht="12.75">
      <c r="A46" s="9" t="s">
        <v>299</v>
      </c>
      <c r="B46" s="37" t="s">
        <v>88</v>
      </c>
      <c r="C46" s="171">
        <v>399800</v>
      </c>
      <c r="D46" s="171">
        <v>394750</v>
      </c>
    </row>
    <row r="47" spans="1:4" s="54" customFormat="1" ht="12.75">
      <c r="A47" s="9" t="s">
        <v>186</v>
      </c>
      <c r="B47" s="37" t="s">
        <v>89</v>
      </c>
      <c r="C47" s="171">
        <v>181200</v>
      </c>
      <c r="D47" s="171">
        <v>14026</v>
      </c>
    </row>
    <row r="48" spans="1:4" s="54" customFormat="1" ht="12.75">
      <c r="A48" s="9" t="s">
        <v>250</v>
      </c>
      <c r="B48" s="37" t="s">
        <v>251</v>
      </c>
      <c r="C48" s="171"/>
      <c r="D48" s="171"/>
    </row>
    <row r="49" spans="1:4" s="54" customFormat="1" ht="12.75">
      <c r="A49" s="9" t="s">
        <v>245</v>
      </c>
      <c r="B49" s="37" t="s">
        <v>252</v>
      </c>
      <c r="C49" s="171">
        <v>46139</v>
      </c>
      <c r="D49" s="171">
        <v>46139</v>
      </c>
    </row>
    <row r="50" spans="1:4" s="54" customFormat="1" ht="12.75">
      <c r="A50" s="133" t="s">
        <v>272</v>
      </c>
      <c r="B50" s="134" t="s">
        <v>271</v>
      </c>
      <c r="C50" s="172">
        <v>-40319</v>
      </c>
      <c r="D50" s="172">
        <v>-40319</v>
      </c>
    </row>
    <row r="51" spans="1:4" s="54" customFormat="1" ht="12.75">
      <c r="A51" s="133"/>
      <c r="B51" s="134"/>
      <c r="C51" s="135"/>
      <c r="D51" s="135"/>
    </row>
    <row r="52" spans="1:4" s="53" customFormat="1" ht="12.75">
      <c r="A52" s="28" t="s">
        <v>178</v>
      </c>
      <c r="B52" s="22" t="s">
        <v>297</v>
      </c>
      <c r="C52" s="31">
        <f>C53+C57+C59</f>
        <v>95225</v>
      </c>
      <c r="D52" s="31">
        <f>D53+D57+D59</f>
        <v>52340</v>
      </c>
    </row>
    <row r="53" spans="1:4" s="53" customFormat="1" ht="12.75">
      <c r="A53" s="35" t="s">
        <v>292</v>
      </c>
      <c r="B53" s="36" t="s">
        <v>179</v>
      </c>
      <c r="C53" s="30">
        <f>C54+C55+C56</f>
        <v>87747</v>
      </c>
      <c r="D53" s="30">
        <f>D54+D55+D56</f>
        <v>135640</v>
      </c>
    </row>
    <row r="54" spans="1:4" s="54" customFormat="1" ht="12.75">
      <c r="A54" s="133" t="s">
        <v>298</v>
      </c>
      <c r="B54" s="37" t="s">
        <v>181</v>
      </c>
      <c r="C54" s="178">
        <v>49011</v>
      </c>
      <c r="D54" s="178">
        <v>108360</v>
      </c>
    </row>
    <row r="55" spans="1:4" s="54" customFormat="1" ht="12.75">
      <c r="A55" s="133" t="s">
        <v>293</v>
      </c>
      <c r="B55" s="37" t="s">
        <v>182</v>
      </c>
      <c r="C55" s="132"/>
      <c r="D55" s="132">
        <v>-11456</v>
      </c>
    </row>
    <row r="56" spans="1:4" s="54" customFormat="1" ht="12.75">
      <c r="A56" s="47" t="s">
        <v>180</v>
      </c>
      <c r="B56" s="37" t="s">
        <v>183</v>
      </c>
      <c r="C56" s="132">
        <v>38736</v>
      </c>
      <c r="D56" s="132">
        <v>38736</v>
      </c>
    </row>
    <row r="57" spans="1:4" s="54" customFormat="1" ht="15" customHeight="1">
      <c r="A57" s="28" t="s">
        <v>291</v>
      </c>
      <c r="B57" s="179" t="s">
        <v>290</v>
      </c>
      <c r="C57" s="180">
        <f>C58</f>
        <v>0</v>
      </c>
      <c r="D57" s="180">
        <f>D58</f>
        <v>-90778</v>
      </c>
    </row>
    <row r="58" spans="1:4" s="54" customFormat="1" ht="12.75">
      <c r="A58" s="133" t="s">
        <v>293</v>
      </c>
      <c r="B58" s="37" t="s">
        <v>294</v>
      </c>
      <c r="C58" s="135"/>
      <c r="D58" s="135">
        <v>-90778</v>
      </c>
    </row>
    <row r="59" spans="1:4" s="54" customFormat="1" ht="12.75">
      <c r="A59" s="182" t="s">
        <v>295</v>
      </c>
      <c r="B59" s="22" t="s">
        <v>296</v>
      </c>
      <c r="C59" s="181">
        <f>C60</f>
        <v>7478</v>
      </c>
      <c r="D59" s="181">
        <f>D60</f>
        <v>7478</v>
      </c>
    </row>
    <row r="60" spans="1:4" s="54" customFormat="1" ht="12.75">
      <c r="A60" s="133" t="s">
        <v>298</v>
      </c>
      <c r="B60" s="37"/>
      <c r="C60" s="135">
        <v>7478</v>
      </c>
      <c r="D60" s="135">
        <v>7478</v>
      </c>
    </row>
    <row r="61" spans="1:4" s="54" customFormat="1" ht="13.5" thickBot="1">
      <c r="A61" s="133"/>
      <c r="B61" s="134"/>
      <c r="C61" s="135"/>
      <c r="D61" s="135"/>
    </row>
    <row r="62" spans="1:4" s="54" customFormat="1" ht="13.5" thickBot="1">
      <c r="A62" s="169" t="s">
        <v>260</v>
      </c>
      <c r="B62" s="136" t="s">
        <v>261</v>
      </c>
      <c r="C62" s="184">
        <v>8094</v>
      </c>
      <c r="D62" s="185">
        <v>236791</v>
      </c>
    </row>
    <row r="63" spans="1:4" s="54" customFormat="1" ht="13.5" thickBot="1">
      <c r="A63" s="167"/>
      <c r="B63" s="49"/>
      <c r="C63" s="168"/>
      <c r="D63" s="168"/>
    </row>
    <row r="64" spans="1:4" s="54" customFormat="1" ht="12" customHeight="1" thickBot="1">
      <c r="A64" s="140" t="s">
        <v>184</v>
      </c>
      <c r="B64" s="141" t="s">
        <v>300</v>
      </c>
      <c r="C64" s="183">
        <f>C66+C67+C68+C69</f>
        <v>229468</v>
      </c>
      <c r="D64" s="183">
        <f>D66+D67+D68+D69</f>
        <v>-381231</v>
      </c>
    </row>
    <row r="65" spans="1:4" s="54" customFormat="1" ht="12" customHeight="1" hidden="1">
      <c r="A65" s="35" t="s">
        <v>90</v>
      </c>
      <c r="B65" s="36" t="s">
        <v>91</v>
      </c>
      <c r="C65" s="38"/>
      <c r="D65" s="38"/>
    </row>
    <row r="66" spans="1:4" s="54" customFormat="1" ht="13.5" customHeight="1">
      <c r="A66" s="9" t="s">
        <v>237</v>
      </c>
      <c r="B66" s="37" t="s">
        <v>238</v>
      </c>
      <c r="C66" s="39">
        <v>-2078</v>
      </c>
      <c r="D66" s="39">
        <v>-2078</v>
      </c>
    </row>
    <row r="67" spans="1:4" s="54" customFormat="1" ht="13.5" customHeight="1">
      <c r="A67" s="9" t="s">
        <v>266</v>
      </c>
      <c r="B67" s="37" t="s">
        <v>267</v>
      </c>
      <c r="C67" s="39"/>
      <c r="D67" s="4">
        <v>-224948</v>
      </c>
    </row>
    <row r="68" spans="1:4" s="54" customFormat="1" ht="12.75">
      <c r="A68" s="125" t="s">
        <v>188</v>
      </c>
      <c r="B68" s="37" t="s">
        <v>268</v>
      </c>
      <c r="C68" s="174">
        <v>231546</v>
      </c>
      <c r="D68" s="174">
        <v>231546</v>
      </c>
    </row>
    <row r="69" spans="1:4" s="54" customFormat="1" ht="12.75">
      <c r="A69" s="139" t="s">
        <v>187</v>
      </c>
      <c r="B69" s="37" t="s">
        <v>269</v>
      </c>
      <c r="C69" s="138"/>
      <c r="D69" s="173">
        <v>-385751</v>
      </c>
    </row>
    <row r="70" spans="1:4" s="54" customFormat="1" ht="12.75">
      <c r="A70" s="137"/>
      <c r="B70" s="43"/>
      <c r="C70" s="138"/>
      <c r="D70" s="138"/>
    </row>
    <row r="71" spans="1:4" s="54" customFormat="1" ht="14.25" customHeight="1">
      <c r="A71" s="47"/>
      <c r="B71" s="43"/>
      <c r="C71" s="46"/>
      <c r="D71" s="46"/>
    </row>
    <row r="72" spans="1:4" s="54" customFormat="1" ht="12.75">
      <c r="A72" s="40" t="s">
        <v>189</v>
      </c>
      <c r="B72" s="41"/>
      <c r="C72" s="42">
        <f>C64+C62+C52+C44+C9</f>
        <v>2912976</v>
      </c>
      <c r="D72" s="42">
        <f>D64+D62+D52+D44+D9</f>
        <v>1604692</v>
      </c>
    </row>
    <row r="73" spans="1:4" s="54" customFormat="1" ht="14.25" customHeight="1">
      <c r="A73" s="28"/>
      <c r="B73" s="37"/>
      <c r="C73" s="125"/>
      <c r="D73" s="125"/>
    </row>
    <row r="74" spans="1:4" s="54" customFormat="1" ht="14.25" customHeight="1">
      <c r="A74" s="55"/>
      <c r="B74" s="49"/>
      <c r="C74" s="50"/>
      <c r="D74" s="50"/>
    </row>
    <row r="75" spans="1:6" s="54" customFormat="1" ht="12.75">
      <c r="A75" s="306" t="s">
        <v>328</v>
      </c>
      <c r="B75" s="306"/>
      <c r="C75" s="306"/>
      <c r="D75" s="306"/>
      <c r="E75" s="306"/>
      <c r="F75" s="306"/>
    </row>
    <row r="76" spans="1:7" s="54" customFormat="1" ht="12.75">
      <c r="A76" s="302" t="s">
        <v>329</v>
      </c>
      <c r="B76" s="302"/>
      <c r="C76" s="302"/>
      <c r="D76" s="302"/>
      <c r="E76" s="302"/>
      <c r="F76" s="7"/>
      <c r="G76" s="6"/>
    </row>
    <row r="77" spans="1:7" s="54" customFormat="1" ht="12.75">
      <c r="A77" s="56"/>
      <c r="B77" s="57"/>
      <c r="C77" s="57"/>
      <c r="D77" s="57"/>
      <c r="E77" s="57"/>
      <c r="F77" s="7"/>
      <c r="G77" s="6"/>
    </row>
    <row r="78" s="54" customFormat="1" ht="12.75"/>
    <row r="79" s="54" customFormat="1" ht="12.75"/>
    <row r="80" s="54" customFormat="1" ht="12.75"/>
    <row r="81" s="54" customFormat="1" ht="12.75"/>
    <row r="82" s="54" customFormat="1" ht="12.75"/>
    <row r="83" s="54" customFormat="1" ht="12.75">
      <c r="A83" s="2"/>
    </row>
    <row r="84" s="54" customFormat="1" ht="12.75">
      <c r="A84" s="44"/>
    </row>
    <row r="85" s="54" customFormat="1" ht="12.75"/>
    <row r="86" s="54" customFormat="1" ht="12.75"/>
    <row r="87" s="54" customFormat="1" ht="12.75"/>
    <row r="88" s="54" customFormat="1" ht="12.75"/>
    <row r="89" s="54" customFormat="1" ht="12.75"/>
    <row r="90" s="54" customFormat="1" ht="12.75"/>
    <row r="91" s="54" customFormat="1" ht="12.75"/>
    <row r="92" s="54" customFormat="1" ht="12.75"/>
    <row r="93" s="54" customFormat="1" ht="12.75"/>
    <row r="94" s="54" customFormat="1" ht="12.75"/>
    <row r="95" s="54" customFormat="1" ht="12.75"/>
    <row r="96" s="54" customFormat="1" ht="12.75"/>
    <row r="97" s="54" customFormat="1" ht="12.75"/>
    <row r="98" s="54" customFormat="1" ht="12.75"/>
    <row r="99" s="54" customFormat="1" ht="12.75"/>
    <row r="107" ht="13.5">
      <c r="A107" s="1"/>
    </row>
    <row r="108" ht="13.5">
      <c r="A108" s="1"/>
    </row>
    <row r="109" ht="13.5">
      <c r="A109" s="1"/>
    </row>
    <row r="110" ht="12.75">
      <c r="A110" s="45"/>
    </row>
  </sheetData>
  <sheetProtection password="B55E" sheet="1" objects="1" scenarios="1"/>
  <mergeCells count="6">
    <mergeCell ref="A76:E76"/>
    <mergeCell ref="A4:E4"/>
    <mergeCell ref="C1:D1"/>
    <mergeCell ref="A2:D2"/>
    <mergeCell ref="A3:D3"/>
    <mergeCell ref="A75:F75"/>
  </mergeCells>
  <printOptions/>
  <pageMargins left="1.32" right="0.75" top="0.51" bottom="0.21" header="0.4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pane ySplit="10" topLeftCell="BM54" activePane="bottomLeft" state="frozen"/>
      <selection pane="topLeft" activeCell="A1" sqref="A1"/>
      <selection pane="bottomLeft" activeCell="A72" sqref="A72"/>
    </sheetView>
  </sheetViews>
  <sheetFormatPr defaultColWidth="9.140625" defaultRowHeight="12.75"/>
  <cols>
    <col min="1" max="1" width="64.8515625" style="0" customWidth="1"/>
    <col min="2" max="2" width="11.8515625" style="0" bestFit="1" customWidth="1"/>
    <col min="3" max="4" width="14.8515625" style="0" customWidth="1"/>
    <col min="5" max="5" width="10.140625" style="0" bestFit="1" customWidth="1"/>
  </cols>
  <sheetData>
    <row r="1" spans="1:4" ht="12.75" customHeight="1">
      <c r="A1" s="10"/>
      <c r="B1" s="288"/>
      <c r="C1" s="309" t="s">
        <v>22</v>
      </c>
      <c r="D1" s="309"/>
    </row>
    <row r="3" spans="1:4" ht="22.5">
      <c r="A3" s="310" t="s">
        <v>175</v>
      </c>
      <c r="B3" s="310"/>
      <c r="C3" s="310"/>
      <c r="D3" s="310"/>
    </row>
    <row r="4" spans="1:4" ht="22.5">
      <c r="A4" s="310" t="s">
        <v>130</v>
      </c>
      <c r="B4" s="310"/>
      <c r="C4" s="310"/>
      <c r="D4" s="310"/>
    </row>
    <row r="5" spans="1:5" ht="22.5">
      <c r="A5" s="303" t="s">
        <v>314</v>
      </c>
      <c r="B5" s="303"/>
      <c r="C5" s="303"/>
      <c r="D5" s="303"/>
      <c r="E5" s="286"/>
    </row>
    <row r="7" spans="1:4" ht="15.75" customHeight="1">
      <c r="A7" s="12"/>
      <c r="B7" s="13"/>
      <c r="C7" s="307" t="s">
        <v>23</v>
      </c>
      <c r="D7" s="307" t="s">
        <v>23</v>
      </c>
    </row>
    <row r="8" spans="1:4" ht="12.75">
      <c r="A8" s="14" t="s">
        <v>24</v>
      </c>
      <c r="B8" s="15"/>
      <c r="C8" s="308"/>
      <c r="D8" s="308"/>
    </row>
    <row r="9" spans="1:4" ht="25.5">
      <c r="A9" s="16" t="s">
        <v>106</v>
      </c>
      <c r="B9" s="63" t="s">
        <v>6</v>
      </c>
      <c r="C9" s="22" t="s">
        <v>232</v>
      </c>
      <c r="D9" s="61" t="s">
        <v>176</v>
      </c>
    </row>
    <row r="10" spans="1:4" ht="13.5" thickBot="1">
      <c r="A10" s="52">
        <v>1</v>
      </c>
      <c r="B10" s="62">
        <v>2</v>
      </c>
      <c r="C10" s="51">
        <v>3</v>
      </c>
      <c r="D10" s="51">
        <v>3</v>
      </c>
    </row>
    <row r="11" spans="1:4" s="119" customFormat="1" ht="13.5" thickBot="1">
      <c r="A11" s="120" t="s">
        <v>16</v>
      </c>
      <c r="B11" s="121" t="s">
        <v>6</v>
      </c>
      <c r="C11" s="156">
        <f>C12+C13+C14</f>
        <v>658679</v>
      </c>
      <c r="D11" s="156">
        <f>D12+D13+D14</f>
        <v>403897</v>
      </c>
    </row>
    <row r="12" spans="1:4" s="119" customFormat="1" ht="12.75">
      <c r="A12" s="108" t="s">
        <v>249</v>
      </c>
      <c r="B12" s="63"/>
      <c r="C12" s="163"/>
      <c r="D12" s="163"/>
    </row>
    <row r="13" spans="1:4" s="57" customFormat="1" ht="12.75">
      <c r="A13" s="103" t="s">
        <v>7</v>
      </c>
      <c r="B13" s="104"/>
      <c r="C13" s="161">
        <v>611679</v>
      </c>
      <c r="D13" s="161">
        <v>379225</v>
      </c>
    </row>
    <row r="14" spans="1:4" s="54" customFormat="1" ht="13.5" thickBot="1">
      <c r="A14" s="105" t="s">
        <v>101</v>
      </c>
      <c r="B14" s="106"/>
      <c r="C14" s="165">
        <v>47000</v>
      </c>
      <c r="D14" s="165">
        <v>24672</v>
      </c>
    </row>
    <row r="15" spans="1:4" s="119" customFormat="1" ht="13.5" thickBot="1">
      <c r="A15" s="123" t="s">
        <v>17</v>
      </c>
      <c r="B15" s="121" t="s">
        <v>6</v>
      </c>
      <c r="C15" s="156">
        <f>C16+C17+C19+C20+C18</f>
        <v>142334</v>
      </c>
      <c r="D15" s="156">
        <f>D16+D17+D19+D20+D18</f>
        <v>50694</v>
      </c>
    </row>
    <row r="16" spans="1:4" s="54" customFormat="1" ht="12.75">
      <c r="A16" s="103" t="s">
        <v>156</v>
      </c>
      <c r="B16" s="104"/>
      <c r="C16" s="161">
        <v>65012</v>
      </c>
      <c r="D16" s="161">
        <v>34003</v>
      </c>
    </row>
    <row r="17" spans="1:4" s="54" customFormat="1" ht="12.75">
      <c r="A17" s="105" t="s">
        <v>102</v>
      </c>
      <c r="B17" s="107"/>
      <c r="C17" s="165">
        <v>23636</v>
      </c>
      <c r="D17" s="165">
        <v>5891</v>
      </c>
    </row>
    <row r="18" spans="1:4" s="54" customFormat="1" ht="12.75">
      <c r="A18" s="105" t="s">
        <v>302</v>
      </c>
      <c r="B18" s="106"/>
      <c r="C18" s="165">
        <v>43600</v>
      </c>
      <c r="D18" s="165">
        <v>3600</v>
      </c>
    </row>
    <row r="19" spans="1:4" s="54" customFormat="1" ht="12.75">
      <c r="A19" s="105" t="s">
        <v>253</v>
      </c>
      <c r="B19" s="106"/>
      <c r="C19" s="165">
        <v>7200</v>
      </c>
      <c r="D19" s="165">
        <v>7200</v>
      </c>
    </row>
    <row r="20" spans="1:4" s="54" customFormat="1" ht="13.5" thickBot="1">
      <c r="A20" s="105" t="s">
        <v>18</v>
      </c>
      <c r="B20" s="106"/>
      <c r="C20" s="165">
        <v>2886</v>
      </c>
      <c r="D20" s="165"/>
    </row>
    <row r="21" spans="1:5" s="119" customFormat="1" ht="13.5" thickBot="1">
      <c r="A21" s="120" t="s">
        <v>19</v>
      </c>
      <c r="B21" s="121" t="s">
        <v>6</v>
      </c>
      <c r="C21" s="156">
        <f>C22+C23+C24</f>
        <v>1182494</v>
      </c>
      <c r="D21" s="156">
        <f>D22+D23+D24</f>
        <v>711738</v>
      </c>
      <c r="E21" s="122"/>
    </row>
    <row r="22" spans="1:5" s="54" customFormat="1" ht="12.75">
      <c r="A22" s="108" t="s">
        <v>20</v>
      </c>
      <c r="B22" s="109"/>
      <c r="C22" s="157">
        <v>362654</v>
      </c>
      <c r="D22" s="157">
        <v>200986</v>
      </c>
      <c r="E22" s="110"/>
    </row>
    <row r="23" spans="1:5" s="54" customFormat="1" ht="12.75">
      <c r="A23" s="111" t="s">
        <v>136</v>
      </c>
      <c r="B23" s="112"/>
      <c r="C23" s="157">
        <v>795338</v>
      </c>
      <c r="D23" s="157">
        <v>480830</v>
      </c>
      <c r="E23" s="110"/>
    </row>
    <row r="24" spans="1:5" s="54" customFormat="1" ht="13.5" thickBot="1">
      <c r="A24" s="111" t="s">
        <v>94</v>
      </c>
      <c r="B24" s="113"/>
      <c r="C24" s="157">
        <v>24502</v>
      </c>
      <c r="D24" s="157">
        <v>29922</v>
      </c>
      <c r="E24" s="110"/>
    </row>
    <row r="25" spans="1:5" s="119" customFormat="1" ht="13.5" thickBot="1">
      <c r="A25" s="120" t="s">
        <v>8</v>
      </c>
      <c r="B25" s="121" t="s">
        <v>6</v>
      </c>
      <c r="C25" s="156">
        <f>C26+C27+C28</f>
        <v>57811</v>
      </c>
      <c r="D25" s="156">
        <f>D26+D27+D28</f>
        <v>25232</v>
      </c>
      <c r="E25" s="122"/>
    </row>
    <row r="26" spans="1:5" s="54" customFormat="1" ht="12.75">
      <c r="A26" s="108" t="s">
        <v>95</v>
      </c>
      <c r="B26" s="104"/>
      <c r="C26" s="157">
        <v>21843</v>
      </c>
      <c r="D26" s="157">
        <v>5379</v>
      </c>
      <c r="E26" s="110"/>
    </row>
    <row r="27" spans="1:5" s="54" customFormat="1" ht="12.75">
      <c r="A27" s="115" t="s">
        <v>93</v>
      </c>
      <c r="B27" s="113"/>
      <c r="C27" s="161">
        <v>31437</v>
      </c>
      <c r="D27" s="161">
        <v>15322</v>
      </c>
      <c r="E27" s="110"/>
    </row>
    <row r="28" spans="1:5" s="54" customFormat="1" ht="13.5" thickBot="1">
      <c r="A28" s="115" t="s">
        <v>273</v>
      </c>
      <c r="B28" s="113"/>
      <c r="C28" s="175">
        <v>4531</v>
      </c>
      <c r="D28" s="175">
        <v>4531</v>
      </c>
      <c r="E28" s="110"/>
    </row>
    <row r="29" spans="1:5" s="119" customFormat="1" ht="13.5" thickBot="1">
      <c r="A29" s="120" t="s">
        <v>9</v>
      </c>
      <c r="B29" s="118"/>
      <c r="C29" s="156">
        <f>C30+C31+C32+C34+C33</f>
        <v>238645</v>
      </c>
      <c r="D29" s="156">
        <f>D30+D31+D32+D34+D33</f>
        <v>159975</v>
      </c>
      <c r="E29" s="122"/>
    </row>
    <row r="30" spans="1:5" s="54" customFormat="1" ht="12.75">
      <c r="A30" s="108" t="s">
        <v>96</v>
      </c>
      <c r="B30" s="114"/>
      <c r="C30" s="157">
        <v>141609</v>
      </c>
      <c r="D30" s="157">
        <v>79125</v>
      </c>
      <c r="E30" s="110"/>
    </row>
    <row r="31" spans="1:5" s="54" customFormat="1" ht="12.75">
      <c r="A31" s="111" t="s">
        <v>97</v>
      </c>
      <c r="B31" s="112"/>
      <c r="C31" s="157">
        <v>11585</v>
      </c>
      <c r="D31" s="157">
        <v>7018</v>
      </c>
      <c r="E31" s="110"/>
    </row>
    <row r="32" spans="1:5" s="54" customFormat="1" ht="12.75">
      <c r="A32" s="111" t="s">
        <v>98</v>
      </c>
      <c r="B32" s="112"/>
      <c r="C32" s="157">
        <v>59992</v>
      </c>
      <c r="D32" s="157">
        <v>52890</v>
      </c>
      <c r="E32" s="110"/>
    </row>
    <row r="33" spans="1:5" s="54" customFormat="1" ht="12.75">
      <c r="A33" s="111" t="s">
        <v>303</v>
      </c>
      <c r="B33" s="113"/>
      <c r="C33" s="157">
        <v>17582</v>
      </c>
      <c r="D33" s="157">
        <v>17582</v>
      </c>
      <c r="E33" s="110"/>
    </row>
    <row r="34" spans="1:5" s="54" customFormat="1" ht="13.5" thickBot="1">
      <c r="A34" s="111" t="s">
        <v>105</v>
      </c>
      <c r="B34" s="113"/>
      <c r="C34" s="158">
        <v>7877</v>
      </c>
      <c r="D34" s="157">
        <v>3360</v>
      </c>
      <c r="E34" s="110"/>
    </row>
    <row r="35" spans="1:5" s="119" customFormat="1" ht="13.5" thickBot="1">
      <c r="A35" s="120" t="s">
        <v>10</v>
      </c>
      <c r="B35" s="121" t="s">
        <v>6</v>
      </c>
      <c r="C35" s="156">
        <f>C36+C37+C38+C39+C40</f>
        <v>228195</v>
      </c>
      <c r="D35" s="156">
        <f>D36+D37+D38+D39+D40</f>
        <v>96681</v>
      </c>
      <c r="E35" s="122"/>
    </row>
    <row r="36" spans="1:5" s="54" customFormat="1" ht="12.75">
      <c r="A36" s="108" t="s">
        <v>99</v>
      </c>
      <c r="B36" s="104"/>
      <c r="C36" s="157">
        <v>2600</v>
      </c>
      <c r="D36" s="157">
        <v>2020</v>
      </c>
      <c r="E36" s="110"/>
    </row>
    <row r="37" spans="1:5" s="54" customFormat="1" ht="12.75">
      <c r="A37" s="111" t="s">
        <v>11</v>
      </c>
      <c r="B37" s="112"/>
      <c r="C37" s="157">
        <v>40000</v>
      </c>
      <c r="D37" s="157">
        <v>27430</v>
      </c>
      <c r="E37" s="110"/>
    </row>
    <row r="38" spans="1:5" s="54" customFormat="1" ht="12.75">
      <c r="A38" s="111" t="s">
        <v>12</v>
      </c>
      <c r="B38" s="112"/>
      <c r="C38" s="157">
        <v>4400</v>
      </c>
      <c r="D38" s="157">
        <v>3506</v>
      </c>
      <c r="E38" s="110"/>
    </row>
    <row r="39" spans="1:5" s="54" customFormat="1" ht="12.75">
      <c r="A39" s="111" t="s">
        <v>100</v>
      </c>
      <c r="B39" s="112"/>
      <c r="C39" s="165">
        <v>101022</v>
      </c>
      <c r="D39" s="165">
        <v>59025</v>
      </c>
      <c r="E39" s="110"/>
    </row>
    <row r="40" spans="1:5" s="54" customFormat="1" ht="13.5" thickBot="1">
      <c r="A40" s="115" t="s">
        <v>304</v>
      </c>
      <c r="B40" s="113"/>
      <c r="C40" s="175">
        <v>80173</v>
      </c>
      <c r="D40" s="175">
        <v>4700</v>
      </c>
      <c r="E40" s="110"/>
    </row>
    <row r="41" spans="1:5" s="119" customFormat="1" ht="13.5" thickBot="1">
      <c r="A41" s="120" t="s">
        <v>13</v>
      </c>
      <c r="B41" s="121" t="s">
        <v>6</v>
      </c>
      <c r="C41" s="159">
        <f>C42+C44+C45+C43</f>
        <v>116314</v>
      </c>
      <c r="D41" s="159">
        <f>D42+D44+D45+D43</f>
        <v>69453</v>
      </c>
      <c r="E41" s="122"/>
    </row>
    <row r="42" spans="1:5" s="54" customFormat="1" ht="12.75">
      <c r="A42" s="108" t="s">
        <v>262</v>
      </c>
      <c r="B42" s="109"/>
      <c r="C42" s="158">
        <v>5034</v>
      </c>
      <c r="D42" s="158">
        <v>5650</v>
      </c>
      <c r="E42" s="110"/>
    </row>
    <row r="43" spans="1:5" s="54" customFormat="1" ht="12.75">
      <c r="A43" s="108" t="s">
        <v>305</v>
      </c>
      <c r="B43" s="109"/>
      <c r="C43" s="158">
        <v>10000</v>
      </c>
      <c r="D43" s="158">
        <v>10426</v>
      </c>
      <c r="E43" s="110"/>
    </row>
    <row r="44" spans="1:5" s="54" customFormat="1" ht="12.75">
      <c r="A44" s="111" t="s">
        <v>14</v>
      </c>
      <c r="B44" s="112"/>
      <c r="C44" s="157">
        <v>83280</v>
      </c>
      <c r="D44" s="157">
        <v>48552</v>
      </c>
      <c r="E44" s="110"/>
    </row>
    <row r="45" spans="1:5" s="54" customFormat="1" ht="13.5" thickBot="1">
      <c r="A45" s="111" t="s">
        <v>15</v>
      </c>
      <c r="B45" s="113"/>
      <c r="C45" s="160">
        <v>18000</v>
      </c>
      <c r="D45" s="160">
        <v>4825</v>
      </c>
      <c r="E45" s="110"/>
    </row>
    <row r="46" spans="1:5" s="119" customFormat="1" ht="13.5" thickBot="1">
      <c r="A46" s="120" t="s">
        <v>1</v>
      </c>
      <c r="B46" s="121" t="s">
        <v>6</v>
      </c>
      <c r="C46" s="156">
        <f>C47+C48+C49+C50+C51</f>
        <v>273504</v>
      </c>
      <c r="D46" s="156">
        <f>D47+D48+D49+D50+D51</f>
        <v>85360</v>
      </c>
      <c r="E46" s="122"/>
    </row>
    <row r="47" spans="1:5" s="54" customFormat="1" ht="12.75">
      <c r="A47" s="108" t="s">
        <v>2</v>
      </c>
      <c r="B47" s="109"/>
      <c r="C47" s="157">
        <v>128146</v>
      </c>
      <c r="D47" s="157">
        <v>9691</v>
      </c>
      <c r="E47" s="110"/>
    </row>
    <row r="48" spans="1:5" s="54" customFormat="1" ht="12.75">
      <c r="A48" s="111" t="s">
        <v>103</v>
      </c>
      <c r="B48" s="107"/>
      <c r="C48" s="157">
        <v>39043</v>
      </c>
      <c r="D48" s="157">
        <v>21961</v>
      </c>
      <c r="E48" s="110"/>
    </row>
    <row r="49" spans="1:5" s="54" customFormat="1" ht="12.75">
      <c r="A49" s="111" t="s">
        <v>3</v>
      </c>
      <c r="B49" s="107"/>
      <c r="C49" s="157">
        <v>15515</v>
      </c>
      <c r="D49" s="157">
        <v>350</v>
      </c>
      <c r="E49" s="110"/>
    </row>
    <row r="50" spans="1:5" s="54" customFormat="1" ht="12.75">
      <c r="A50" s="111" t="s">
        <v>104</v>
      </c>
      <c r="B50" s="107"/>
      <c r="C50" s="165">
        <v>90000</v>
      </c>
      <c r="D50" s="165">
        <v>53358</v>
      </c>
      <c r="E50" s="110"/>
    </row>
    <row r="51" spans="1:5" s="54" customFormat="1" ht="13.5" thickBot="1">
      <c r="A51" s="115" t="s">
        <v>301</v>
      </c>
      <c r="B51" s="106"/>
      <c r="C51" s="175">
        <v>800</v>
      </c>
      <c r="D51" s="175"/>
      <c r="E51" s="110"/>
    </row>
    <row r="52" spans="1:5" s="119" customFormat="1" ht="13.5" thickBot="1">
      <c r="A52" s="120" t="s">
        <v>5</v>
      </c>
      <c r="B52" s="121" t="s">
        <v>6</v>
      </c>
      <c r="C52" s="162">
        <v>15000</v>
      </c>
      <c r="D52" s="162">
        <v>1662</v>
      </c>
      <c r="E52" s="122"/>
    </row>
    <row r="53" spans="1:5" s="54" customFormat="1" ht="13.5" thickBot="1">
      <c r="A53" s="108" t="s">
        <v>4</v>
      </c>
      <c r="B53" s="116"/>
      <c r="C53" s="163">
        <v>15000</v>
      </c>
      <c r="D53" s="163">
        <v>1662</v>
      </c>
      <c r="E53" s="110"/>
    </row>
    <row r="54" spans="1:4" s="119" customFormat="1" ht="16.5" thickBot="1">
      <c r="A54" s="117" t="s">
        <v>25</v>
      </c>
      <c r="B54" s="118" t="s">
        <v>6</v>
      </c>
      <c r="C54" s="156">
        <f>C52+C46+C41+C35+C29+C25+C21+C15+C11</f>
        <v>2912976</v>
      </c>
      <c r="D54" s="156">
        <f>D52+D46+D41+D35+D29+D25+D21+D15+D11</f>
        <v>1604692</v>
      </c>
    </row>
    <row r="55" spans="1:4" ht="15.75">
      <c r="A55" s="58"/>
      <c r="B55" s="60"/>
      <c r="C55" s="164"/>
      <c r="D55" s="164"/>
    </row>
    <row r="56" spans="1:4" ht="15.75">
      <c r="A56" s="58"/>
      <c r="B56" s="60"/>
      <c r="C56" s="59"/>
      <c r="D56" s="59"/>
    </row>
    <row r="57" spans="1:4" ht="15.75">
      <c r="A57" s="58"/>
      <c r="B57" s="60"/>
      <c r="C57" s="59"/>
      <c r="D57" s="59"/>
    </row>
    <row r="58" spans="1:4" s="92" customFormat="1" ht="15.75">
      <c r="A58" s="90"/>
      <c r="B58" s="91"/>
      <c r="C58" s="166"/>
      <c r="D58" s="166"/>
    </row>
    <row r="59" spans="1:10" ht="13.5">
      <c r="A59" s="290" t="s">
        <v>330</v>
      </c>
      <c r="B59" s="290"/>
      <c r="C59" s="290"/>
      <c r="D59" s="290"/>
      <c r="E59" s="290"/>
      <c r="F59" s="290"/>
      <c r="G59" s="290"/>
      <c r="H59" s="290"/>
      <c r="I59" s="290"/>
      <c r="J59" s="290"/>
    </row>
    <row r="60" ht="13.5">
      <c r="A60" s="1" t="s">
        <v>134</v>
      </c>
    </row>
    <row r="61" spans="1:4" s="92" customFormat="1" ht="12.75">
      <c r="A61" s="89"/>
      <c r="B61" s="60"/>
      <c r="C61" s="59"/>
      <c r="D61" s="59"/>
    </row>
    <row r="62" spans="1:4" s="92" customFormat="1" ht="12.75">
      <c r="A62" s="89"/>
      <c r="B62" s="60"/>
      <c r="C62" s="59"/>
      <c r="D62" s="59"/>
    </row>
    <row r="63" spans="1:4" s="92" customFormat="1" ht="12.75">
      <c r="A63" s="89"/>
      <c r="B63" s="60"/>
      <c r="C63" s="59"/>
      <c r="D63" s="59"/>
    </row>
    <row r="64" spans="1:4" s="92" customFormat="1" ht="12.75">
      <c r="A64" s="89"/>
      <c r="B64" s="60"/>
      <c r="C64" s="59"/>
      <c r="D64" s="59"/>
    </row>
  </sheetData>
  <sheetProtection password="B55E" sheet="1" objects="1" scenarios="1"/>
  <mergeCells count="6">
    <mergeCell ref="C7:C8"/>
    <mergeCell ref="D7:D8"/>
    <mergeCell ref="C1:D1"/>
    <mergeCell ref="A5:D5"/>
    <mergeCell ref="A4:D4"/>
    <mergeCell ref="A3:D3"/>
  </mergeCells>
  <printOptions/>
  <pageMargins left="0.37" right="0.21" top="0.91" bottom="0.81" header="0" footer="0.21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E64"/>
  <sheetViews>
    <sheetView zoomScalePageLayoutView="0" workbookViewId="0" topLeftCell="A38">
      <selection activeCell="F48" sqref="F48"/>
    </sheetView>
  </sheetViews>
  <sheetFormatPr defaultColWidth="9.140625" defaultRowHeight="12.75"/>
  <cols>
    <col min="1" max="1" width="9.7109375" style="54" customWidth="1"/>
    <col min="2" max="2" width="65.28125" style="54" customWidth="1"/>
    <col min="3" max="4" width="12.140625" style="54" bestFit="1" customWidth="1"/>
    <col min="5" max="16384" width="9.140625" style="54" customWidth="1"/>
  </cols>
  <sheetData>
    <row r="2" spans="1:5" s="57" customFormat="1" ht="12.75" customHeight="1">
      <c r="A2" s="11"/>
      <c r="B2" s="11"/>
      <c r="C2" s="304" t="s">
        <v>135</v>
      </c>
      <c r="D2" s="304"/>
      <c r="E2" s="287"/>
    </row>
    <row r="3" spans="3:5" s="57" customFormat="1" ht="12.75">
      <c r="C3" s="93"/>
      <c r="D3" s="93"/>
      <c r="E3" s="94"/>
    </row>
    <row r="4" spans="1:4" s="57" customFormat="1" ht="22.5">
      <c r="A4" s="310" t="s">
        <v>175</v>
      </c>
      <c r="B4" s="310"/>
      <c r="C4" s="310"/>
      <c r="D4" s="310"/>
    </row>
    <row r="5" spans="1:4" s="57" customFormat="1" ht="17.25" customHeight="1">
      <c r="A5" s="310" t="s">
        <v>131</v>
      </c>
      <c r="B5" s="310"/>
      <c r="C5" s="310"/>
      <c r="D5" s="310"/>
    </row>
    <row r="6" spans="1:6" s="57" customFormat="1" ht="21.75" customHeight="1">
      <c r="A6" s="303" t="s">
        <v>315</v>
      </c>
      <c r="B6" s="303"/>
      <c r="C6" s="303"/>
      <c r="D6" s="303"/>
      <c r="E6" s="286"/>
      <c r="F6" s="286"/>
    </row>
    <row r="7" spans="1:5" ht="13.5" thickBot="1">
      <c r="A7" s="57"/>
      <c r="B7" s="57"/>
      <c r="C7" s="57"/>
      <c r="D7" s="57"/>
      <c r="E7" s="5"/>
    </row>
    <row r="8" spans="1:213" s="97" customFormat="1" ht="28.5" customHeight="1">
      <c r="A8" s="85" t="s">
        <v>108</v>
      </c>
      <c r="B8" s="87" t="s">
        <v>24</v>
      </c>
      <c r="C8" s="22" t="s">
        <v>232</v>
      </c>
      <c r="D8" s="142" t="s">
        <v>176</v>
      </c>
      <c r="E8" s="74"/>
      <c r="F8" s="75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</row>
    <row r="9" spans="1:213" s="97" customFormat="1" ht="13.5" thickBot="1">
      <c r="A9" s="86" t="s">
        <v>109</v>
      </c>
      <c r="B9" s="88" t="s">
        <v>107</v>
      </c>
      <c r="C9" s="95"/>
      <c r="D9" s="95"/>
      <c r="E9" s="76"/>
      <c r="F9" s="77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</row>
    <row r="10" spans="1:213" s="97" customFormat="1" ht="13.5" thickBot="1">
      <c r="A10" s="65"/>
      <c r="B10" s="96">
        <v>1</v>
      </c>
      <c r="C10" s="66">
        <v>2</v>
      </c>
      <c r="D10" s="66">
        <v>3</v>
      </c>
      <c r="E10" s="78"/>
      <c r="F10" s="79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</row>
    <row r="11" spans="1:213" s="53" customFormat="1" ht="13.5" thickBot="1">
      <c r="A11" s="311" t="s">
        <v>110</v>
      </c>
      <c r="B11" s="312"/>
      <c r="C11" s="204">
        <f>C12+C13</f>
        <v>1156582</v>
      </c>
      <c r="D11" s="204">
        <f>D12+D13</f>
        <v>676973</v>
      </c>
      <c r="E11" s="80"/>
      <c r="F11" s="80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</row>
    <row r="12" spans="1:213" s="97" customFormat="1" ht="12.75">
      <c r="A12" s="98">
        <v>101</v>
      </c>
      <c r="B12" s="187" t="s">
        <v>138</v>
      </c>
      <c r="C12" s="203">
        <v>1132822</v>
      </c>
      <c r="D12" s="203">
        <v>663349</v>
      </c>
      <c r="E12" s="81"/>
      <c r="F12" s="81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</row>
    <row r="13" spans="1:213" s="97" customFormat="1" ht="13.5" thickBot="1">
      <c r="A13" s="98">
        <v>102</v>
      </c>
      <c r="B13" s="187" t="s">
        <v>139</v>
      </c>
      <c r="C13" s="196">
        <v>23760</v>
      </c>
      <c r="D13" s="196">
        <v>13624</v>
      </c>
      <c r="E13" s="81"/>
      <c r="F13" s="81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</row>
    <row r="14" spans="1:213" s="53" customFormat="1" ht="13.5" thickBot="1">
      <c r="A14" s="316" t="s">
        <v>111</v>
      </c>
      <c r="B14" s="317"/>
      <c r="C14" s="204">
        <f>C15+C16+C17+C18+C19</f>
        <v>298293</v>
      </c>
      <c r="D14" s="204">
        <f>D15+D16+D17+D18+D19</f>
        <v>179030</v>
      </c>
      <c r="E14" s="80"/>
      <c r="F14" s="80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</row>
    <row r="15" spans="1:213" s="97" customFormat="1" ht="12.75">
      <c r="A15" s="98">
        <v>201</v>
      </c>
      <c r="B15" s="187" t="s">
        <v>140</v>
      </c>
      <c r="C15" s="203">
        <v>125223</v>
      </c>
      <c r="D15" s="203">
        <v>96775</v>
      </c>
      <c r="E15" s="81"/>
      <c r="F15" s="81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</row>
    <row r="16" spans="1:213" s="97" customFormat="1" ht="12.75">
      <c r="A16" s="98">
        <v>202</v>
      </c>
      <c r="B16" s="188" t="s">
        <v>141</v>
      </c>
      <c r="C16" s="68">
        <v>36800</v>
      </c>
      <c r="D16" s="68">
        <v>20350</v>
      </c>
      <c r="E16" s="81"/>
      <c r="F16" s="81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</row>
    <row r="17" spans="1:213" s="97" customFormat="1" ht="25.5">
      <c r="A17" s="98">
        <v>205</v>
      </c>
      <c r="B17" s="188" t="s">
        <v>142</v>
      </c>
      <c r="C17" s="68">
        <v>45916</v>
      </c>
      <c r="D17" s="68">
        <v>25573</v>
      </c>
      <c r="E17" s="81"/>
      <c r="F17" s="81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</row>
    <row r="18" spans="1:213" s="97" customFormat="1" ht="12.75">
      <c r="A18" s="98">
        <v>208</v>
      </c>
      <c r="B18" s="187" t="s">
        <v>143</v>
      </c>
      <c r="C18" s="68">
        <v>23566</v>
      </c>
      <c r="D18" s="68">
        <v>9704</v>
      </c>
      <c r="E18" s="81"/>
      <c r="F18" s="81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</row>
    <row r="19" spans="1:213" s="97" customFormat="1" ht="13.5" thickBot="1">
      <c r="A19" s="98">
        <v>209</v>
      </c>
      <c r="B19" s="188" t="s">
        <v>144</v>
      </c>
      <c r="C19" s="196">
        <v>66788</v>
      </c>
      <c r="D19" s="196">
        <v>26628</v>
      </c>
      <c r="E19" s="81"/>
      <c r="F19" s="81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</row>
    <row r="20" spans="1:213" s="53" customFormat="1" ht="13.5" thickBot="1">
      <c r="A20" s="316" t="s">
        <v>112</v>
      </c>
      <c r="B20" s="318"/>
      <c r="C20" s="204">
        <f>C21+C22+C23+C24</f>
        <v>299822</v>
      </c>
      <c r="D20" s="204">
        <f>D21+D22+D23+D24</f>
        <v>173913</v>
      </c>
      <c r="E20" s="80"/>
      <c r="F20" s="80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</row>
    <row r="21" spans="1:213" s="97" customFormat="1" ht="25.5">
      <c r="A21" s="99">
        <v>551</v>
      </c>
      <c r="B21" s="189" t="s">
        <v>145</v>
      </c>
      <c r="C21" s="203">
        <v>167660</v>
      </c>
      <c r="D21" s="203">
        <v>97357</v>
      </c>
      <c r="E21" s="81"/>
      <c r="F21" s="81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</row>
    <row r="22" spans="1:213" s="97" customFormat="1" ht="12.75">
      <c r="A22" s="99">
        <v>552</v>
      </c>
      <c r="B22" s="189" t="s">
        <v>146</v>
      </c>
      <c r="C22" s="68">
        <v>22222</v>
      </c>
      <c r="D22" s="68">
        <v>13038</v>
      </c>
      <c r="E22" s="81"/>
      <c r="F22" s="81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</row>
    <row r="23" spans="1:213" s="97" customFormat="1" ht="12.75">
      <c r="A23" s="99">
        <v>560</v>
      </c>
      <c r="B23" s="189" t="s">
        <v>147</v>
      </c>
      <c r="C23" s="68">
        <v>72693</v>
      </c>
      <c r="D23" s="68">
        <v>43817</v>
      </c>
      <c r="E23" s="81"/>
      <c r="F23" s="81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</row>
    <row r="24" spans="1:213" s="97" customFormat="1" ht="13.5" thickBot="1">
      <c r="A24" s="99">
        <v>580</v>
      </c>
      <c r="B24" s="189" t="s">
        <v>148</v>
      </c>
      <c r="C24" s="196">
        <v>37247</v>
      </c>
      <c r="D24" s="196">
        <v>19701</v>
      </c>
      <c r="E24" s="81"/>
      <c r="F24" s="81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</row>
    <row r="25" spans="1:213" s="53" customFormat="1" ht="13.5" thickBot="1">
      <c r="A25" s="316" t="s">
        <v>113</v>
      </c>
      <c r="B25" s="317"/>
      <c r="C25" s="204">
        <f>C26+C27+C28+C29+C30+C31+C32+C33+C34+C35+C36+C37+C38+C39+C40</f>
        <v>757368</v>
      </c>
      <c r="D25" s="204">
        <f>D26+D27+D28+D29+D30+D31+D32+D33+D34+D35+D36+D37+D38+D39+D40</f>
        <v>484336</v>
      </c>
      <c r="E25" s="80"/>
      <c r="F25" s="80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</row>
    <row r="26" spans="1:213" s="97" customFormat="1" ht="12.75">
      <c r="A26" s="100">
        <v>1011</v>
      </c>
      <c r="B26" s="212" t="s">
        <v>114</v>
      </c>
      <c r="C26" s="203">
        <v>155440</v>
      </c>
      <c r="D26" s="205">
        <v>78682</v>
      </c>
      <c r="E26" s="81"/>
      <c r="F26" s="81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</row>
    <row r="27" spans="1:213" s="97" customFormat="1" ht="12.75">
      <c r="A27" s="98">
        <v>1012</v>
      </c>
      <c r="B27" s="213" t="s">
        <v>115</v>
      </c>
      <c r="C27" s="68">
        <v>1573</v>
      </c>
      <c r="D27" s="69">
        <v>162</v>
      </c>
      <c r="E27" s="81"/>
      <c r="F27" s="81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</row>
    <row r="28" spans="1:213" s="97" customFormat="1" ht="12.75">
      <c r="A28" s="98">
        <v>1013</v>
      </c>
      <c r="B28" s="213" t="s">
        <v>116</v>
      </c>
      <c r="C28" s="68">
        <v>23300</v>
      </c>
      <c r="D28" s="69">
        <v>28200</v>
      </c>
      <c r="E28" s="81"/>
      <c r="F28" s="81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</row>
    <row r="29" spans="1:213" s="97" customFormat="1" ht="12.75">
      <c r="A29" s="98">
        <v>1014</v>
      </c>
      <c r="B29" s="213" t="s">
        <v>240</v>
      </c>
      <c r="C29" s="68">
        <v>10762</v>
      </c>
      <c r="D29" s="69">
        <v>13524</v>
      </c>
      <c r="E29" s="81"/>
      <c r="F29" s="81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</row>
    <row r="30" spans="1:213" s="97" customFormat="1" ht="12.75">
      <c r="A30" s="98">
        <v>1015</v>
      </c>
      <c r="B30" s="213" t="s">
        <v>117</v>
      </c>
      <c r="C30" s="68">
        <v>71833</v>
      </c>
      <c r="D30" s="154">
        <v>47674</v>
      </c>
      <c r="E30" s="81"/>
      <c r="F30" s="81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</row>
    <row r="31" spans="1:213" s="97" customFormat="1" ht="12.75">
      <c r="A31" s="98">
        <v>1016</v>
      </c>
      <c r="B31" s="213" t="s">
        <v>118</v>
      </c>
      <c r="C31" s="68">
        <v>264397</v>
      </c>
      <c r="D31" s="69">
        <v>146505</v>
      </c>
      <c r="E31" s="81"/>
      <c r="F31" s="81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</row>
    <row r="32" spans="1:213" s="97" customFormat="1" ht="12.75">
      <c r="A32" s="98">
        <v>1020</v>
      </c>
      <c r="B32" s="214" t="s">
        <v>149</v>
      </c>
      <c r="C32" s="68">
        <v>164841</v>
      </c>
      <c r="D32" s="69">
        <v>116467</v>
      </c>
      <c r="E32" s="81"/>
      <c r="F32" s="81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</row>
    <row r="33" spans="1:213" s="97" customFormat="1" ht="12.75">
      <c r="A33" s="98">
        <v>1030</v>
      </c>
      <c r="B33" s="213" t="s">
        <v>119</v>
      </c>
      <c r="C33" s="68">
        <v>34790</v>
      </c>
      <c r="D33" s="69">
        <v>33049</v>
      </c>
      <c r="E33" s="81"/>
      <c r="F33" s="81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</row>
    <row r="34" spans="1:213" s="97" customFormat="1" ht="12.75">
      <c r="A34" s="98">
        <v>1051</v>
      </c>
      <c r="B34" s="213" t="s">
        <v>150</v>
      </c>
      <c r="C34" s="68">
        <v>10450</v>
      </c>
      <c r="D34" s="69">
        <v>4363</v>
      </c>
      <c r="E34" s="81"/>
      <c r="F34" s="81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</row>
    <row r="35" spans="1:213" s="97" customFormat="1" ht="12.75">
      <c r="A35" s="98">
        <v>1062</v>
      </c>
      <c r="B35" s="214" t="s">
        <v>151</v>
      </c>
      <c r="C35" s="68">
        <v>4918</v>
      </c>
      <c r="D35" s="69">
        <v>2439</v>
      </c>
      <c r="E35" s="81"/>
      <c r="F35" s="81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</row>
    <row r="36" spans="1:213" s="97" customFormat="1" ht="12.75">
      <c r="A36" s="98">
        <v>1063</v>
      </c>
      <c r="B36" s="214" t="s">
        <v>247</v>
      </c>
      <c r="C36" s="68"/>
      <c r="D36" s="69">
        <v>200</v>
      </c>
      <c r="E36" s="81"/>
      <c r="F36" s="81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</row>
    <row r="37" spans="1:213" s="97" customFormat="1" ht="12.75">
      <c r="A37" s="98">
        <v>1092</v>
      </c>
      <c r="B37" s="213" t="s">
        <v>120</v>
      </c>
      <c r="C37" s="68">
        <v>2000</v>
      </c>
      <c r="D37" s="69">
        <v>2144</v>
      </c>
      <c r="E37" s="81"/>
      <c r="F37" s="81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</row>
    <row r="38" spans="1:213" s="97" customFormat="1" ht="12.75">
      <c r="A38" s="98">
        <v>1098</v>
      </c>
      <c r="B38" s="213" t="s">
        <v>121</v>
      </c>
      <c r="C38" s="68">
        <v>11286</v>
      </c>
      <c r="D38" s="69">
        <v>5650</v>
      </c>
      <c r="E38" s="81"/>
      <c r="F38" s="81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</row>
    <row r="39" spans="1:213" s="97" customFormat="1" ht="12.75">
      <c r="A39" s="215" t="s">
        <v>239</v>
      </c>
      <c r="B39" s="213" t="s">
        <v>190</v>
      </c>
      <c r="C39" s="177">
        <v>1778</v>
      </c>
      <c r="D39" s="186">
        <v>4485</v>
      </c>
      <c r="E39" s="81"/>
      <c r="F39" s="81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</row>
    <row r="40" spans="1:213" s="97" customFormat="1" ht="13.5" thickBot="1">
      <c r="A40" s="216" t="s">
        <v>254</v>
      </c>
      <c r="B40" s="217" t="s">
        <v>255</v>
      </c>
      <c r="C40" s="196"/>
      <c r="D40" s="206">
        <v>792</v>
      </c>
      <c r="E40" s="81"/>
      <c r="F40" s="81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64"/>
      <c r="GS40" s="64"/>
      <c r="GT40" s="64"/>
      <c r="GU40" s="64"/>
      <c r="GV40" s="64"/>
      <c r="GW40" s="64"/>
      <c r="GX40" s="64"/>
      <c r="GY40" s="64"/>
      <c r="GZ40" s="64"/>
      <c r="HA40" s="64"/>
      <c r="HB40" s="64"/>
      <c r="HC40" s="64"/>
      <c r="HD40" s="64"/>
      <c r="HE40" s="64"/>
    </row>
    <row r="41" spans="1:213" s="53" customFormat="1" ht="13.5" thickBot="1">
      <c r="A41" s="313" t="s">
        <v>122</v>
      </c>
      <c r="B41" s="314"/>
      <c r="C41" s="204">
        <f>C42</f>
        <v>15000</v>
      </c>
      <c r="D41" s="204">
        <f>D42</f>
        <v>1662</v>
      </c>
      <c r="E41" s="80"/>
      <c r="F41" s="80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  <c r="GQ41" s="67"/>
      <c r="GR41" s="67"/>
      <c r="GS41" s="67"/>
      <c r="GT41" s="67"/>
      <c r="GU41" s="67"/>
      <c r="GV41" s="67"/>
      <c r="GW41" s="67"/>
      <c r="GX41" s="67"/>
      <c r="GY41" s="67"/>
      <c r="GZ41" s="67"/>
      <c r="HA41" s="67"/>
      <c r="HB41" s="67"/>
      <c r="HC41" s="67"/>
      <c r="HD41" s="67"/>
      <c r="HE41" s="67"/>
    </row>
    <row r="42" spans="1:213" s="97" customFormat="1" ht="13.5" thickBot="1">
      <c r="A42" s="98">
        <v>2224</v>
      </c>
      <c r="B42" s="187" t="s">
        <v>152</v>
      </c>
      <c r="C42" s="207">
        <v>15000</v>
      </c>
      <c r="D42" s="207">
        <v>1662</v>
      </c>
      <c r="E42" s="81"/>
      <c r="F42" s="81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</row>
    <row r="43" spans="1:213" s="53" customFormat="1" ht="13.5" thickBot="1">
      <c r="A43" s="313" t="s">
        <v>123</v>
      </c>
      <c r="B43" s="314"/>
      <c r="C43" s="204">
        <v>5916</v>
      </c>
      <c r="D43" s="204">
        <v>2882</v>
      </c>
      <c r="E43" s="80"/>
      <c r="F43" s="80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67"/>
      <c r="GQ43" s="67"/>
      <c r="GR43" s="67"/>
      <c r="GS43" s="67"/>
      <c r="GT43" s="67"/>
      <c r="GU43" s="67"/>
      <c r="GV43" s="67"/>
      <c r="GW43" s="67"/>
      <c r="GX43" s="67"/>
      <c r="GY43" s="67"/>
      <c r="GZ43" s="67"/>
      <c r="HA43" s="67"/>
      <c r="HB43" s="67"/>
      <c r="HC43" s="67"/>
      <c r="HD43" s="67"/>
      <c r="HE43" s="67"/>
    </row>
    <row r="44" spans="1:213" s="53" customFormat="1" ht="13.5" thickBot="1">
      <c r="A44" s="313" t="s">
        <v>124</v>
      </c>
      <c r="B44" s="314"/>
      <c r="C44" s="204">
        <f>C45+C46</f>
        <v>13880</v>
      </c>
      <c r="D44" s="204">
        <f>D45+D46</f>
        <v>9185</v>
      </c>
      <c r="E44" s="80"/>
      <c r="F44" s="80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  <c r="GQ44" s="67"/>
      <c r="GR44" s="67"/>
      <c r="GS44" s="67"/>
      <c r="GT44" s="67"/>
      <c r="GU44" s="67"/>
      <c r="GV44" s="67"/>
      <c r="GW44" s="67"/>
      <c r="GX44" s="67"/>
      <c r="GY44" s="67"/>
      <c r="GZ44" s="67"/>
      <c r="HA44" s="67"/>
      <c r="HB44" s="67"/>
      <c r="HC44" s="67"/>
      <c r="HD44" s="67"/>
      <c r="HE44" s="67"/>
    </row>
    <row r="45" spans="1:213" s="97" customFormat="1" ht="12.75">
      <c r="A45" s="98">
        <v>4214</v>
      </c>
      <c r="B45" s="187" t="s">
        <v>155</v>
      </c>
      <c r="C45" s="203">
        <v>11000</v>
      </c>
      <c r="D45" s="203">
        <v>5825</v>
      </c>
      <c r="E45" s="81"/>
      <c r="F45" s="81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  <c r="FJ45" s="64"/>
      <c r="FK45" s="64"/>
      <c r="FL45" s="64"/>
      <c r="FM45" s="64"/>
      <c r="FN45" s="64"/>
      <c r="FO45" s="64"/>
      <c r="FP45" s="64"/>
      <c r="FQ45" s="64"/>
      <c r="FR45" s="64"/>
      <c r="FS45" s="64"/>
      <c r="FT45" s="64"/>
      <c r="FU45" s="64"/>
      <c r="FV45" s="64"/>
      <c r="FW45" s="64"/>
      <c r="FX45" s="64"/>
      <c r="FY45" s="64"/>
      <c r="FZ45" s="64"/>
      <c r="GA45" s="64"/>
      <c r="GB45" s="64"/>
      <c r="GC45" s="64"/>
      <c r="GD45" s="64"/>
      <c r="GE45" s="64"/>
      <c r="GF45" s="64"/>
      <c r="GG45" s="64"/>
      <c r="GH45" s="64"/>
      <c r="GI45" s="64"/>
      <c r="GJ45" s="64"/>
      <c r="GK45" s="64"/>
      <c r="GL45" s="64"/>
      <c r="GM45" s="64"/>
      <c r="GN45" s="64"/>
      <c r="GO45" s="64"/>
      <c r="GP45" s="64"/>
      <c r="GQ45" s="64"/>
      <c r="GR45" s="64"/>
      <c r="GS45" s="64"/>
      <c r="GT45" s="64"/>
      <c r="GU45" s="64"/>
      <c r="GV45" s="64"/>
      <c r="GW45" s="64"/>
      <c r="GX45" s="64"/>
      <c r="GY45" s="64"/>
      <c r="GZ45" s="64"/>
      <c r="HA45" s="64"/>
      <c r="HB45" s="64"/>
      <c r="HC45" s="64"/>
      <c r="HD45" s="64"/>
      <c r="HE45" s="64"/>
    </row>
    <row r="46" spans="1:213" s="97" customFormat="1" ht="13.5" thickBot="1">
      <c r="A46" s="202" t="s">
        <v>191</v>
      </c>
      <c r="B46" s="187" t="s">
        <v>192</v>
      </c>
      <c r="C46" s="196">
        <v>2880</v>
      </c>
      <c r="D46" s="196">
        <v>3360</v>
      </c>
      <c r="E46" s="81"/>
      <c r="F46" s="81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  <c r="FJ46" s="64"/>
      <c r="FK46" s="64"/>
      <c r="FL46" s="64"/>
      <c r="FM46" s="64"/>
      <c r="FN46" s="64"/>
      <c r="FO46" s="64"/>
      <c r="FP46" s="64"/>
      <c r="FQ46" s="64"/>
      <c r="FR46" s="64"/>
      <c r="FS46" s="64"/>
      <c r="FT46" s="64"/>
      <c r="FU46" s="64"/>
      <c r="FV46" s="64"/>
      <c r="FW46" s="64"/>
      <c r="FX46" s="64"/>
      <c r="FY46" s="64"/>
      <c r="FZ46" s="64"/>
      <c r="GA46" s="64"/>
      <c r="GB46" s="64"/>
      <c r="GC46" s="64"/>
      <c r="GD46" s="64"/>
      <c r="GE46" s="64"/>
      <c r="GF46" s="64"/>
      <c r="GG46" s="64"/>
      <c r="GH46" s="64"/>
      <c r="GI46" s="64"/>
      <c r="GJ46" s="64"/>
      <c r="GK46" s="64"/>
      <c r="GL46" s="64"/>
      <c r="GM46" s="64"/>
      <c r="GN46" s="64"/>
      <c r="GO46" s="64"/>
      <c r="GP46" s="64"/>
      <c r="GQ46" s="64"/>
      <c r="GR46" s="64"/>
      <c r="GS46" s="64"/>
      <c r="GT46" s="64"/>
      <c r="GU46" s="64"/>
      <c r="GV46" s="64"/>
      <c r="GW46" s="64"/>
      <c r="GX46" s="64"/>
      <c r="GY46" s="64"/>
      <c r="GZ46" s="64"/>
      <c r="HA46" s="64"/>
      <c r="HB46" s="64"/>
      <c r="HC46" s="64"/>
      <c r="HD46" s="64"/>
      <c r="HE46" s="64"/>
    </row>
    <row r="47" spans="1:213" s="53" customFormat="1" ht="13.5" thickBot="1">
      <c r="A47" s="313" t="s">
        <v>125</v>
      </c>
      <c r="B47" s="314"/>
      <c r="C47" s="204">
        <v>83280</v>
      </c>
      <c r="D47" s="204">
        <v>48552</v>
      </c>
      <c r="E47" s="80"/>
      <c r="F47" s="80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  <c r="GQ47" s="67"/>
      <c r="GR47" s="67"/>
      <c r="GS47" s="67"/>
      <c r="GT47" s="67"/>
      <c r="GU47" s="67"/>
      <c r="GV47" s="67"/>
      <c r="GW47" s="67"/>
      <c r="GX47" s="67"/>
      <c r="GY47" s="67"/>
      <c r="GZ47" s="67"/>
      <c r="HA47" s="67"/>
      <c r="HB47" s="67"/>
      <c r="HC47" s="67"/>
      <c r="HD47" s="67"/>
      <c r="HE47" s="67"/>
    </row>
    <row r="48" spans="1:213" s="53" customFormat="1" ht="13.5" thickBot="1">
      <c r="A48" s="292" t="s">
        <v>126</v>
      </c>
      <c r="B48" s="312"/>
      <c r="C48" s="204">
        <v>1400</v>
      </c>
      <c r="D48" s="204">
        <v>4902</v>
      </c>
      <c r="E48" s="80"/>
      <c r="F48" s="80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  <c r="GO48" s="67"/>
      <c r="GP48" s="67"/>
      <c r="GQ48" s="67"/>
      <c r="GR48" s="67"/>
      <c r="GS48" s="67"/>
      <c r="GT48" s="67"/>
      <c r="GU48" s="67"/>
      <c r="GV48" s="67"/>
      <c r="GW48" s="67"/>
      <c r="GX48" s="67"/>
      <c r="GY48" s="67"/>
      <c r="GZ48" s="67"/>
      <c r="HA48" s="67"/>
      <c r="HB48" s="67"/>
      <c r="HC48" s="67"/>
      <c r="HD48" s="67"/>
      <c r="HE48" s="67"/>
    </row>
    <row r="49" spans="1:213" s="53" customFormat="1" ht="13.5" thickBot="1">
      <c r="A49" s="293" t="s">
        <v>127</v>
      </c>
      <c r="B49" s="315"/>
      <c r="C49" s="208">
        <v>173802</v>
      </c>
      <c r="D49" s="208">
        <v>18557</v>
      </c>
      <c r="E49" s="80"/>
      <c r="F49" s="80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67"/>
      <c r="GM49" s="67"/>
      <c r="GN49" s="67"/>
      <c r="GO49" s="67"/>
      <c r="GP49" s="67"/>
      <c r="GQ49" s="67"/>
      <c r="GR49" s="67"/>
      <c r="GS49" s="67"/>
      <c r="GT49" s="67"/>
      <c r="GU49" s="67"/>
      <c r="GV49" s="67"/>
      <c r="GW49" s="67"/>
      <c r="GX49" s="67"/>
      <c r="GY49" s="67"/>
      <c r="GZ49" s="67"/>
      <c r="HA49" s="67"/>
      <c r="HB49" s="67"/>
      <c r="HC49" s="67"/>
      <c r="HD49" s="67"/>
      <c r="HE49" s="67"/>
    </row>
    <row r="50" spans="1:213" s="53" customFormat="1" ht="13.5" thickBot="1">
      <c r="A50" s="293" t="s">
        <v>128</v>
      </c>
      <c r="B50" s="315"/>
      <c r="C50" s="204">
        <f>C51+C52</f>
        <v>9993</v>
      </c>
      <c r="D50" s="204">
        <f>D51+D52</f>
        <v>4700</v>
      </c>
      <c r="E50" s="80"/>
      <c r="F50" s="80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/>
      <c r="FU50" s="67"/>
      <c r="FV50" s="67"/>
      <c r="FW50" s="67"/>
      <c r="FX50" s="67"/>
      <c r="FY50" s="67"/>
      <c r="FZ50" s="67"/>
      <c r="GA50" s="67"/>
      <c r="GB50" s="67"/>
      <c r="GC50" s="67"/>
      <c r="GD50" s="67"/>
      <c r="GE50" s="67"/>
      <c r="GF50" s="67"/>
      <c r="GG50" s="67"/>
      <c r="GH50" s="67"/>
      <c r="GI50" s="67"/>
      <c r="GJ50" s="67"/>
      <c r="GK50" s="67"/>
      <c r="GL50" s="67"/>
      <c r="GM50" s="67"/>
      <c r="GN50" s="67"/>
      <c r="GO50" s="67"/>
      <c r="GP50" s="67"/>
      <c r="GQ50" s="67"/>
      <c r="GR50" s="67"/>
      <c r="GS50" s="67"/>
      <c r="GT50" s="67"/>
      <c r="GU50" s="67"/>
      <c r="GV50" s="67"/>
      <c r="GW50" s="67"/>
      <c r="GX50" s="67"/>
      <c r="GY50" s="67"/>
      <c r="GZ50" s="67"/>
      <c r="HA50" s="67"/>
      <c r="HB50" s="67"/>
      <c r="HC50" s="67"/>
      <c r="HD50" s="67"/>
      <c r="HE50" s="67"/>
    </row>
    <row r="51" spans="1:213" s="97" customFormat="1" ht="12.75">
      <c r="A51" s="191" t="s">
        <v>306</v>
      </c>
      <c r="B51" s="190" t="s">
        <v>153</v>
      </c>
      <c r="C51" s="203">
        <v>5000</v>
      </c>
      <c r="D51" s="203">
        <v>4700</v>
      </c>
      <c r="E51" s="81"/>
      <c r="F51" s="81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4"/>
      <c r="HE51" s="64"/>
    </row>
    <row r="52" spans="1:213" s="97" customFormat="1" ht="13.5" thickBot="1">
      <c r="A52" s="192" t="s">
        <v>307</v>
      </c>
      <c r="B52" s="190" t="s">
        <v>308</v>
      </c>
      <c r="C52" s="196">
        <v>4993</v>
      </c>
      <c r="D52" s="196"/>
      <c r="E52" s="81"/>
      <c r="F52" s="81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64"/>
      <c r="GS52" s="64"/>
      <c r="GT52" s="64"/>
      <c r="GU52" s="64"/>
      <c r="GV52" s="64"/>
      <c r="GW52" s="64"/>
      <c r="GX52" s="64"/>
      <c r="GY52" s="64"/>
      <c r="GZ52" s="64"/>
      <c r="HA52" s="64"/>
      <c r="HB52" s="64"/>
      <c r="HC52" s="64"/>
      <c r="HD52" s="64"/>
      <c r="HE52" s="64"/>
    </row>
    <row r="53" spans="1:213" s="53" customFormat="1" ht="13.5" thickBot="1">
      <c r="A53" s="293" t="s">
        <v>129</v>
      </c>
      <c r="B53" s="315"/>
      <c r="C53" s="204">
        <f>C54</f>
        <v>87640</v>
      </c>
      <c r="D53" s="204">
        <f>D54</f>
        <v>0</v>
      </c>
      <c r="E53" s="80"/>
      <c r="F53" s="80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  <c r="GQ53" s="67"/>
      <c r="GR53" s="67"/>
      <c r="GS53" s="67"/>
      <c r="GT53" s="67"/>
      <c r="GU53" s="67"/>
      <c r="GV53" s="67"/>
      <c r="GW53" s="67"/>
      <c r="GX53" s="67"/>
      <c r="GY53" s="67"/>
      <c r="GZ53" s="67"/>
      <c r="HA53" s="67"/>
      <c r="HB53" s="67"/>
      <c r="HC53" s="67"/>
      <c r="HD53" s="67"/>
      <c r="HE53" s="67"/>
    </row>
    <row r="54" spans="1:213" s="97" customFormat="1" ht="13.5" thickBot="1">
      <c r="A54" s="193">
        <v>5309</v>
      </c>
      <c r="B54" s="190" t="s">
        <v>154</v>
      </c>
      <c r="C54" s="209">
        <v>87640</v>
      </c>
      <c r="D54" s="207"/>
      <c r="E54" s="81"/>
      <c r="F54" s="81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64"/>
      <c r="FK54" s="64"/>
      <c r="FL54" s="64"/>
      <c r="FM54" s="64"/>
      <c r="FN54" s="64"/>
      <c r="FO54" s="64"/>
      <c r="FP54" s="64"/>
      <c r="FQ54" s="64"/>
      <c r="FR54" s="64"/>
      <c r="FS54" s="64"/>
      <c r="FT54" s="64"/>
      <c r="FU54" s="64"/>
      <c r="FV54" s="64"/>
      <c r="FW54" s="64"/>
      <c r="FX54" s="64"/>
      <c r="FY54" s="64"/>
      <c r="FZ54" s="64"/>
      <c r="GA54" s="64"/>
      <c r="GB54" s="64"/>
      <c r="GC54" s="64"/>
      <c r="GD54" s="64"/>
      <c r="GE54" s="64"/>
      <c r="GF54" s="64"/>
      <c r="GG54" s="64"/>
      <c r="GH54" s="64"/>
      <c r="GI54" s="64"/>
      <c r="GJ54" s="64"/>
      <c r="GK54" s="64"/>
      <c r="GL54" s="64"/>
      <c r="GM54" s="64"/>
      <c r="GN54" s="64"/>
      <c r="GO54" s="64"/>
      <c r="GP54" s="64"/>
      <c r="GQ54" s="64"/>
      <c r="GR54" s="64"/>
      <c r="GS54" s="64"/>
      <c r="GT54" s="64"/>
      <c r="GU54" s="64"/>
      <c r="GV54" s="64"/>
      <c r="GW54" s="64"/>
      <c r="GX54" s="64"/>
      <c r="GY54" s="64"/>
      <c r="GZ54" s="64"/>
      <c r="HA54" s="64"/>
      <c r="HB54" s="64"/>
      <c r="HC54" s="64"/>
      <c r="HD54" s="64"/>
      <c r="HE54" s="64"/>
    </row>
    <row r="55" spans="1:213" s="97" customFormat="1" ht="13.5" thickBot="1">
      <c r="A55" s="194" t="s">
        <v>277</v>
      </c>
      <c r="B55" s="195" t="s">
        <v>278</v>
      </c>
      <c r="C55" s="84">
        <v>10000</v>
      </c>
      <c r="D55" s="210"/>
      <c r="E55" s="81"/>
      <c r="F55" s="81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  <c r="EZ55" s="64"/>
      <c r="FA55" s="64"/>
      <c r="FB55" s="64"/>
      <c r="FC55" s="64"/>
      <c r="FD55" s="64"/>
      <c r="FE55" s="64"/>
      <c r="FF55" s="64"/>
      <c r="FG55" s="64"/>
      <c r="FH55" s="64"/>
      <c r="FI55" s="64"/>
      <c r="FJ55" s="64"/>
      <c r="FK55" s="64"/>
      <c r="FL55" s="64"/>
      <c r="FM55" s="64"/>
      <c r="FN55" s="64"/>
      <c r="FO55" s="64"/>
      <c r="FP55" s="64"/>
      <c r="FQ55" s="64"/>
      <c r="FR55" s="64"/>
      <c r="FS55" s="64"/>
      <c r="FT55" s="64"/>
      <c r="FU55" s="64"/>
      <c r="FV55" s="64"/>
      <c r="FW55" s="64"/>
      <c r="FX55" s="64"/>
      <c r="FY55" s="64"/>
      <c r="FZ55" s="64"/>
      <c r="GA55" s="64"/>
      <c r="GB55" s="64"/>
      <c r="GC55" s="64"/>
      <c r="GD55" s="64"/>
      <c r="GE55" s="64"/>
      <c r="GF55" s="64"/>
      <c r="GG55" s="64"/>
      <c r="GH55" s="64"/>
      <c r="GI55" s="64"/>
      <c r="GJ55" s="64"/>
      <c r="GK55" s="64"/>
      <c r="GL55" s="64"/>
      <c r="GM55" s="64"/>
      <c r="GN55" s="64"/>
      <c r="GO55" s="64"/>
      <c r="GP55" s="64"/>
      <c r="GQ55" s="64"/>
      <c r="GR55" s="64"/>
      <c r="GS55" s="64"/>
      <c r="GT55" s="64"/>
      <c r="GU55" s="64"/>
      <c r="GV55" s="64"/>
      <c r="GW55" s="64"/>
      <c r="GX55" s="64"/>
      <c r="GY55" s="64"/>
      <c r="GZ55" s="64"/>
      <c r="HA55" s="64"/>
      <c r="HB55" s="64"/>
      <c r="HC55" s="64"/>
      <c r="HD55" s="64"/>
      <c r="HE55" s="64"/>
    </row>
    <row r="56" spans="1:213" s="53" customFormat="1" ht="13.5" thickBot="1">
      <c r="A56" s="313"/>
      <c r="B56" s="314"/>
      <c r="C56" s="200"/>
      <c r="D56" s="201"/>
      <c r="E56" s="80"/>
      <c r="F56" s="8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  <c r="GQ56" s="67"/>
      <c r="GR56" s="67"/>
      <c r="GS56" s="67"/>
      <c r="GT56" s="67"/>
      <c r="GU56" s="67"/>
      <c r="GV56" s="67"/>
      <c r="GW56" s="67"/>
      <c r="GX56" s="67"/>
      <c r="GY56" s="67"/>
      <c r="GZ56" s="67"/>
      <c r="HA56" s="67"/>
      <c r="HB56" s="67"/>
      <c r="HC56" s="67"/>
      <c r="HD56" s="67"/>
      <c r="HE56" s="67"/>
    </row>
    <row r="57" spans="1:213" s="97" customFormat="1" ht="13.5" thickBot="1">
      <c r="A57" s="197"/>
      <c r="B57" s="198" t="s">
        <v>137</v>
      </c>
      <c r="C57" s="199">
        <f>C55+C53+C50+C49+C48+C47+C44+C43+C41+C25+C20+C14+C11</f>
        <v>2912976</v>
      </c>
      <c r="D57" s="199">
        <f>D55+D53+D50+D49+D48+D47+D44+D43+D41+D25+D20+D14+D11</f>
        <v>1604692</v>
      </c>
      <c r="E57" s="81"/>
      <c r="F57" s="8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4"/>
      <c r="ET57" s="64"/>
      <c r="EU57" s="64"/>
      <c r="EV57" s="64"/>
      <c r="EW57" s="64"/>
      <c r="EX57" s="64"/>
      <c r="EY57" s="64"/>
      <c r="EZ57" s="64"/>
      <c r="FA57" s="64"/>
      <c r="FB57" s="64"/>
      <c r="FC57" s="64"/>
      <c r="FD57" s="64"/>
      <c r="FE57" s="64"/>
      <c r="FF57" s="64"/>
      <c r="FG57" s="64"/>
      <c r="FH57" s="64"/>
      <c r="FI57" s="64"/>
      <c r="FJ57" s="64"/>
      <c r="FK57" s="64"/>
      <c r="FL57" s="64"/>
      <c r="FM57" s="64"/>
      <c r="FN57" s="64"/>
      <c r="FO57" s="64"/>
      <c r="FP57" s="64"/>
      <c r="FQ57" s="64"/>
      <c r="FR57" s="64"/>
      <c r="FS57" s="64"/>
      <c r="FT57" s="64"/>
      <c r="FU57" s="64"/>
      <c r="FV57" s="64"/>
      <c r="FW57" s="64"/>
      <c r="FX57" s="64"/>
      <c r="FY57" s="64"/>
      <c r="FZ57" s="64"/>
      <c r="GA57" s="64"/>
      <c r="GB57" s="64"/>
      <c r="GC57" s="64"/>
      <c r="GD57" s="64"/>
      <c r="GE57" s="64"/>
      <c r="GF57" s="64"/>
      <c r="GG57" s="64"/>
      <c r="GH57" s="64"/>
      <c r="GI57" s="64"/>
      <c r="GJ57" s="64"/>
      <c r="GK57" s="64"/>
      <c r="GL57" s="64"/>
      <c r="GM57" s="64"/>
      <c r="GN57" s="64"/>
      <c r="GO57" s="64"/>
      <c r="GP57" s="64"/>
      <c r="GQ57" s="64"/>
      <c r="GR57" s="64"/>
      <c r="GS57" s="64"/>
      <c r="GT57" s="64"/>
      <c r="GU57" s="64"/>
      <c r="GV57" s="64"/>
      <c r="GW57" s="64"/>
      <c r="GX57" s="64"/>
      <c r="GY57" s="64"/>
      <c r="GZ57" s="64"/>
      <c r="HA57" s="64"/>
      <c r="HB57" s="64"/>
      <c r="HC57" s="64"/>
      <c r="HD57" s="64"/>
      <c r="HE57" s="64"/>
    </row>
    <row r="58" spans="1:213" s="97" customFormat="1" ht="12.75">
      <c r="A58" s="72"/>
      <c r="B58" s="73"/>
      <c r="C58" s="71"/>
      <c r="D58" s="71"/>
      <c r="E58" s="82"/>
      <c r="F58" s="83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4"/>
      <c r="ES58" s="64"/>
      <c r="ET58" s="64"/>
      <c r="EU58" s="64"/>
      <c r="EV58" s="64"/>
      <c r="EW58" s="64"/>
      <c r="EX58" s="64"/>
      <c r="EY58" s="64"/>
      <c r="EZ58" s="64"/>
      <c r="FA58" s="64"/>
      <c r="FB58" s="64"/>
      <c r="FC58" s="64"/>
      <c r="FD58" s="64"/>
      <c r="FE58" s="64"/>
      <c r="FF58" s="64"/>
      <c r="FG58" s="64"/>
      <c r="FH58" s="64"/>
      <c r="FI58" s="64"/>
      <c r="FJ58" s="64"/>
      <c r="FK58" s="64"/>
      <c r="FL58" s="64"/>
      <c r="FM58" s="64"/>
      <c r="FN58" s="64"/>
      <c r="FO58" s="64"/>
      <c r="FP58" s="64"/>
      <c r="FQ58" s="64"/>
      <c r="FR58" s="64"/>
      <c r="FS58" s="64"/>
      <c r="FT58" s="64"/>
      <c r="FU58" s="64"/>
      <c r="FV58" s="64"/>
      <c r="FW58" s="64"/>
      <c r="FX58" s="64"/>
      <c r="FY58" s="64"/>
      <c r="FZ58" s="64"/>
      <c r="GA58" s="64"/>
      <c r="GB58" s="64"/>
      <c r="GC58" s="64"/>
      <c r="GD58" s="64"/>
      <c r="GE58" s="64"/>
      <c r="GF58" s="64"/>
      <c r="GG58" s="64"/>
      <c r="GH58" s="64"/>
      <c r="GI58" s="64"/>
      <c r="GJ58" s="64"/>
      <c r="GK58" s="64"/>
      <c r="GL58" s="64"/>
      <c r="GM58" s="64"/>
      <c r="GN58" s="64"/>
      <c r="GO58" s="64"/>
      <c r="GP58" s="64"/>
      <c r="GQ58" s="64"/>
      <c r="GR58" s="64"/>
      <c r="GS58" s="64"/>
      <c r="GT58" s="64"/>
      <c r="GU58" s="64"/>
      <c r="GV58" s="64"/>
      <c r="GW58" s="64"/>
      <c r="GX58" s="64"/>
      <c r="GY58" s="64"/>
      <c r="GZ58" s="64"/>
      <c r="HA58" s="64"/>
      <c r="HB58" s="64"/>
      <c r="HC58" s="64"/>
      <c r="HD58" s="64"/>
      <c r="HE58" s="64"/>
    </row>
    <row r="59" spans="5:6" s="97" customFormat="1" ht="12.75">
      <c r="E59" s="101"/>
      <c r="F59" s="101"/>
    </row>
    <row r="60" spans="5:6" s="97" customFormat="1" ht="12.75">
      <c r="E60" s="101"/>
      <c r="F60" s="101"/>
    </row>
    <row r="61" spans="5:6" s="97" customFormat="1" ht="12.75">
      <c r="E61" s="101"/>
      <c r="F61" s="101"/>
    </row>
    <row r="62" spans="1:5" ht="12.75">
      <c r="A62" s="8" t="s">
        <v>132</v>
      </c>
      <c r="B62" s="8" t="s">
        <v>331</v>
      </c>
      <c r="E62" s="5"/>
    </row>
    <row r="63" spans="1:5" ht="12.75">
      <c r="A63" s="8" t="s">
        <v>133</v>
      </c>
      <c r="B63" s="319" t="s">
        <v>324</v>
      </c>
      <c r="C63" s="319"/>
      <c r="D63" s="319"/>
      <c r="E63" s="5"/>
    </row>
    <row r="64" spans="5:6" ht="12.75">
      <c r="E64" s="102"/>
      <c r="F64" s="102"/>
    </row>
  </sheetData>
  <sheetProtection password="B55E" sheet="1" objects="1" scenarios="1"/>
  <mergeCells count="18">
    <mergeCell ref="C2:D2"/>
    <mergeCell ref="A6:D6"/>
    <mergeCell ref="A5:D5"/>
    <mergeCell ref="A4:D4"/>
    <mergeCell ref="B63:D63"/>
    <mergeCell ref="A47:B47"/>
    <mergeCell ref="A44:B44"/>
    <mergeCell ref="A43:B43"/>
    <mergeCell ref="A11:B11"/>
    <mergeCell ref="A56:B56"/>
    <mergeCell ref="A48:B48"/>
    <mergeCell ref="A49:B49"/>
    <mergeCell ref="A50:B50"/>
    <mergeCell ref="A53:B53"/>
    <mergeCell ref="A14:B14"/>
    <mergeCell ref="A20:B20"/>
    <mergeCell ref="A25:B25"/>
    <mergeCell ref="A41:B41"/>
  </mergeCells>
  <printOptions/>
  <pageMargins left="1.02" right="0.75" top="0.55" bottom="0.22" header="0.65" footer="0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3"/>
  <sheetViews>
    <sheetView tabSelected="1" zoomScalePageLayoutView="0" workbookViewId="0" topLeftCell="A1">
      <selection activeCell="E1" sqref="E1:BC103"/>
    </sheetView>
  </sheetViews>
  <sheetFormatPr defaultColWidth="9.140625" defaultRowHeight="12.75"/>
  <cols>
    <col min="1" max="1" width="55.140625" style="126" customWidth="1"/>
    <col min="2" max="2" width="9.140625" style="126" customWidth="1"/>
    <col min="3" max="3" width="9.57421875" style="126" bestFit="1" customWidth="1"/>
    <col min="4" max="4" width="7.00390625" style="221" bestFit="1" customWidth="1"/>
    <col min="5" max="5" width="8.00390625" style="221" bestFit="1" customWidth="1"/>
    <col min="6" max="6" width="5.7109375" style="126" bestFit="1" customWidth="1"/>
    <col min="7" max="16384" width="9.140625" style="126" customWidth="1"/>
  </cols>
  <sheetData>
    <row r="1" spans="1:5" ht="12.75" customHeight="1">
      <c r="A1" s="320" t="s">
        <v>174</v>
      </c>
      <c r="B1" s="321"/>
      <c r="C1" s="322"/>
      <c r="D1" s="272"/>
      <c r="E1" s="126"/>
    </row>
    <row r="2" spans="1:5" ht="23.25">
      <c r="A2" s="326" t="s">
        <v>311</v>
      </c>
      <c r="B2" s="327"/>
      <c r="C2" s="328"/>
      <c r="D2" s="273"/>
      <c r="E2" s="126"/>
    </row>
    <row r="3" spans="1:5" ht="22.5">
      <c r="A3" s="329" t="s">
        <v>313</v>
      </c>
      <c r="B3" s="329"/>
      <c r="C3" s="329"/>
      <c r="D3" s="329"/>
      <c r="E3" s="126"/>
    </row>
    <row r="4" spans="1:5" ht="12.75">
      <c r="A4" s="325"/>
      <c r="B4" s="325"/>
      <c r="C4" s="325"/>
      <c r="E4" s="126"/>
    </row>
    <row r="5" spans="1:5" ht="12.75">
      <c r="A5" s="218" t="s">
        <v>193</v>
      </c>
      <c r="B5" s="219"/>
      <c r="C5" s="220"/>
      <c r="E5" s="126"/>
    </row>
    <row r="6" spans="1:5" ht="12.75">
      <c r="A6" s="222" t="s">
        <v>194</v>
      </c>
      <c r="B6" s="223" t="s">
        <v>195</v>
      </c>
      <c r="C6" s="224">
        <v>260</v>
      </c>
      <c r="E6" s="126"/>
    </row>
    <row r="7" spans="1:4" s="228" customFormat="1" ht="12" customHeight="1">
      <c r="A7" s="218" t="s">
        <v>196</v>
      </c>
      <c r="B7" s="225"/>
      <c r="C7" s="226"/>
      <c r="D7" s="227"/>
    </row>
    <row r="8" spans="1:4" s="228" customFormat="1" ht="12" customHeight="1">
      <c r="A8" s="229" t="s">
        <v>291</v>
      </c>
      <c r="B8" s="230" t="s">
        <v>310</v>
      </c>
      <c r="C8" s="226">
        <v>90778</v>
      </c>
      <c r="D8" s="227"/>
    </row>
    <row r="9" spans="1:4" s="228" customFormat="1" ht="12" customHeight="1">
      <c r="A9" s="231" t="s">
        <v>197</v>
      </c>
      <c r="B9" s="225">
        <v>6300</v>
      </c>
      <c r="C9" s="226">
        <v>-48788</v>
      </c>
      <c r="D9" s="227"/>
    </row>
    <row r="10" spans="1:4" s="228" customFormat="1" ht="12" customHeight="1">
      <c r="A10" s="232" t="s">
        <v>198</v>
      </c>
      <c r="B10" s="230" t="s">
        <v>319</v>
      </c>
      <c r="C10" s="224">
        <f>C8+C9</f>
        <v>41990</v>
      </c>
      <c r="D10" s="233"/>
    </row>
    <row r="11" spans="1:4" s="228" customFormat="1" ht="11.25" customHeight="1">
      <c r="A11" s="218" t="s">
        <v>199</v>
      </c>
      <c r="B11" s="225"/>
      <c r="C11" s="226"/>
      <c r="D11" s="227"/>
    </row>
    <row r="12" spans="1:4" s="228" customFormat="1" ht="0.75" customHeight="1" hidden="1">
      <c r="A12" s="231" t="s">
        <v>200</v>
      </c>
      <c r="B12" s="225">
        <v>7400</v>
      </c>
      <c r="C12" s="226"/>
      <c r="D12" s="227"/>
    </row>
    <row r="13" spans="1:4" s="228" customFormat="1" ht="12" customHeight="1" hidden="1">
      <c r="A13" s="234" t="s">
        <v>201</v>
      </c>
      <c r="B13" s="225">
        <v>7411</v>
      </c>
      <c r="C13" s="226"/>
      <c r="D13" s="227"/>
    </row>
    <row r="14" spans="1:4" s="228" customFormat="1" ht="12" customHeight="1" hidden="1">
      <c r="A14" s="234" t="s">
        <v>202</v>
      </c>
      <c r="B14" s="225">
        <v>7412</v>
      </c>
      <c r="C14" s="226"/>
      <c r="D14" s="227"/>
    </row>
    <row r="15" spans="1:4" s="228" customFormat="1" ht="12" customHeight="1" hidden="1">
      <c r="A15" s="231" t="s">
        <v>203</v>
      </c>
      <c r="B15" s="225">
        <v>7500</v>
      </c>
      <c r="C15" s="226"/>
      <c r="D15" s="227"/>
    </row>
    <row r="16" spans="1:4" s="228" customFormat="1" ht="12" customHeight="1">
      <c r="A16" s="231" t="s">
        <v>204</v>
      </c>
      <c r="B16" s="225">
        <v>7600</v>
      </c>
      <c r="C16" s="226">
        <v>-236791</v>
      </c>
      <c r="D16" s="227"/>
    </row>
    <row r="17" spans="1:4" s="228" customFormat="1" ht="14.25" customHeight="1">
      <c r="A17" s="235" t="s">
        <v>205</v>
      </c>
      <c r="B17" s="225"/>
      <c r="C17" s="224"/>
      <c r="D17" s="227"/>
    </row>
    <row r="18" spans="1:4" s="228" customFormat="1" ht="12" customHeight="1">
      <c r="A18" s="231" t="s">
        <v>206</v>
      </c>
      <c r="B18" s="230" t="s">
        <v>207</v>
      </c>
      <c r="C18" s="224">
        <v>2078</v>
      </c>
      <c r="D18" s="227"/>
    </row>
    <row r="19" spans="1:4" s="228" customFormat="1" ht="12" customHeight="1">
      <c r="A19" s="236" t="s">
        <v>208</v>
      </c>
      <c r="B19" s="225"/>
      <c r="C19" s="237"/>
      <c r="D19" s="233"/>
    </row>
    <row r="20" spans="1:4" s="228" customFormat="1" ht="14.25" customHeight="1">
      <c r="A20" s="231" t="s">
        <v>209</v>
      </c>
      <c r="B20" s="225">
        <v>9500</v>
      </c>
      <c r="C20" s="226"/>
      <c r="D20" s="233"/>
    </row>
    <row r="21" spans="1:4" s="228" customFormat="1" ht="12" customHeight="1">
      <c r="A21" s="231" t="s">
        <v>210</v>
      </c>
      <c r="B21" s="225">
        <v>9501</v>
      </c>
      <c r="C21" s="226">
        <v>5938746</v>
      </c>
      <c r="D21" s="227"/>
    </row>
    <row r="22" spans="1:4" s="228" customFormat="1" ht="12" customHeight="1" thickBot="1">
      <c r="A22" s="238" t="s">
        <v>211</v>
      </c>
      <c r="B22" s="239">
        <v>9507</v>
      </c>
      <c r="C22" s="240">
        <v>-2156261</v>
      </c>
      <c r="D22" s="227"/>
    </row>
    <row r="23" spans="1:4" s="228" customFormat="1" ht="17.25" customHeight="1">
      <c r="A23" s="274" t="s">
        <v>212</v>
      </c>
      <c r="B23" s="275"/>
      <c r="C23" s="276">
        <f>C6+C10+C16+C21+C22+C18</f>
        <v>3590022</v>
      </c>
      <c r="D23" s="233"/>
    </row>
    <row r="24" spans="1:4" s="228" customFormat="1" ht="21" customHeight="1">
      <c r="A24" s="323"/>
      <c r="B24" s="323"/>
      <c r="C24" s="323"/>
      <c r="D24" s="233"/>
    </row>
    <row r="25" spans="1:5" ht="12.75" customHeight="1" thickBot="1">
      <c r="A25" s="277" t="s">
        <v>312</v>
      </c>
      <c r="B25" s="278"/>
      <c r="C25" s="279"/>
      <c r="D25" s="241"/>
      <c r="E25" s="126"/>
    </row>
    <row r="26" spans="1:5" ht="10.5" customHeight="1">
      <c r="A26" s="143" t="s">
        <v>213</v>
      </c>
      <c r="B26" s="144" t="s">
        <v>214</v>
      </c>
      <c r="C26" s="242">
        <f>C27+C28+C29</f>
        <v>16908</v>
      </c>
      <c r="D26" s="243"/>
      <c r="E26" s="126"/>
    </row>
    <row r="27" spans="1:5" ht="10.5" customHeight="1">
      <c r="A27" s="145" t="s">
        <v>215</v>
      </c>
      <c r="B27" s="144" t="s">
        <v>216</v>
      </c>
      <c r="C27" s="244">
        <v>10567</v>
      </c>
      <c r="D27" s="245"/>
      <c r="E27" s="126"/>
    </row>
    <row r="28" spans="1:5" ht="10.5" customHeight="1">
      <c r="A28" s="145" t="s">
        <v>217</v>
      </c>
      <c r="B28" s="144" t="s">
        <v>218</v>
      </c>
      <c r="C28" s="244">
        <v>2369</v>
      </c>
      <c r="D28" s="245"/>
      <c r="E28" s="126"/>
    </row>
    <row r="29" spans="1:5" ht="10.5" customHeight="1">
      <c r="A29" s="145" t="s">
        <v>219</v>
      </c>
      <c r="B29" s="144" t="s">
        <v>220</v>
      </c>
      <c r="C29" s="244">
        <v>3972</v>
      </c>
      <c r="D29" s="245"/>
      <c r="E29" s="126"/>
    </row>
    <row r="30" spans="1:5" ht="10.5" customHeight="1">
      <c r="A30" s="145" t="s">
        <v>221</v>
      </c>
      <c r="B30" s="144" t="s">
        <v>222</v>
      </c>
      <c r="C30" s="146"/>
      <c r="D30" s="147"/>
      <c r="E30" s="126"/>
    </row>
    <row r="31" spans="1:5" ht="10.5" customHeight="1">
      <c r="A31" s="127" t="s">
        <v>223</v>
      </c>
      <c r="B31" s="144" t="s">
        <v>214</v>
      </c>
      <c r="C31" s="246">
        <f>C32+C33+C34</f>
        <v>22306</v>
      </c>
      <c r="D31" s="247"/>
      <c r="E31" s="126"/>
    </row>
    <row r="32" spans="1:5" ht="10.5" customHeight="1">
      <c r="A32" s="145" t="s">
        <v>215</v>
      </c>
      <c r="B32" s="144" t="s">
        <v>216</v>
      </c>
      <c r="C32" s="146"/>
      <c r="D32" s="147"/>
      <c r="E32" s="126"/>
    </row>
    <row r="33" spans="1:5" ht="10.5" customHeight="1">
      <c r="A33" s="145" t="s">
        <v>224</v>
      </c>
      <c r="B33" s="144" t="s">
        <v>225</v>
      </c>
      <c r="C33" s="146">
        <v>18986</v>
      </c>
      <c r="D33" s="147"/>
      <c r="E33" s="126"/>
    </row>
    <row r="34" spans="1:5" ht="10.5" customHeight="1">
      <c r="A34" s="145" t="s">
        <v>217</v>
      </c>
      <c r="B34" s="144" t="s">
        <v>218</v>
      </c>
      <c r="C34" s="146">
        <v>3320</v>
      </c>
      <c r="D34" s="147"/>
      <c r="E34" s="126"/>
    </row>
    <row r="35" spans="1:5" ht="10.5" customHeight="1">
      <c r="A35" s="127" t="s">
        <v>226</v>
      </c>
      <c r="B35" s="144" t="s">
        <v>214</v>
      </c>
      <c r="C35" s="246">
        <f>C36+C37+C38+C39+C40</f>
        <v>3550808</v>
      </c>
      <c r="D35" s="247"/>
      <c r="E35" s="126"/>
    </row>
    <row r="36" spans="1:5" ht="10.5" customHeight="1">
      <c r="A36" s="145" t="s">
        <v>215</v>
      </c>
      <c r="B36" s="144" t="s">
        <v>216</v>
      </c>
      <c r="C36" s="248"/>
      <c r="D36" s="247"/>
      <c r="E36" s="126"/>
    </row>
    <row r="37" spans="1:5" ht="10.5" customHeight="1">
      <c r="A37" s="145" t="s">
        <v>224</v>
      </c>
      <c r="B37" s="144" t="s">
        <v>225</v>
      </c>
      <c r="C37" s="248"/>
      <c r="D37" s="247"/>
      <c r="E37" s="126"/>
    </row>
    <row r="38" spans="1:5" ht="10.5" customHeight="1">
      <c r="A38" s="145" t="s">
        <v>217</v>
      </c>
      <c r="B38" s="144" t="s">
        <v>218</v>
      </c>
      <c r="C38" s="248"/>
      <c r="D38" s="247"/>
      <c r="E38" s="126"/>
    </row>
    <row r="39" spans="1:5" ht="10.5" customHeight="1">
      <c r="A39" s="145" t="s">
        <v>219</v>
      </c>
      <c r="B39" s="144" t="s">
        <v>220</v>
      </c>
      <c r="C39" s="146">
        <v>57293</v>
      </c>
      <c r="D39" s="147"/>
      <c r="E39" s="126"/>
    </row>
    <row r="40" spans="1:5" ht="10.5" customHeight="1" thickBot="1">
      <c r="A40" s="148" t="s">
        <v>227</v>
      </c>
      <c r="B40" s="149" t="s">
        <v>228</v>
      </c>
      <c r="C40" s="150">
        <v>3493515</v>
      </c>
      <c r="D40" s="147"/>
      <c r="E40" s="126"/>
    </row>
    <row r="41" spans="1:5" ht="12.75" customHeight="1">
      <c r="A41" s="280" t="s">
        <v>229</v>
      </c>
      <c r="B41" s="281"/>
      <c r="C41" s="282">
        <f>C35+C31+C26</f>
        <v>3590022</v>
      </c>
      <c r="E41" s="126"/>
    </row>
    <row r="42" spans="1:5" ht="21" customHeight="1">
      <c r="A42" s="324"/>
      <c r="B42" s="324"/>
      <c r="C42" s="324"/>
      <c r="E42" s="126"/>
    </row>
    <row r="43" spans="1:5" ht="15" thickBot="1">
      <c r="A43" s="283" t="s">
        <v>0</v>
      </c>
      <c r="B43" s="284">
        <f>B44+B48</f>
        <v>39214</v>
      </c>
      <c r="E43" s="126"/>
    </row>
    <row r="44" spans="1:5" ht="12.75">
      <c r="A44" s="155" t="s">
        <v>230</v>
      </c>
      <c r="B44" s="249">
        <f>B45+B46+B47</f>
        <v>16908</v>
      </c>
      <c r="E44" s="126"/>
    </row>
    <row r="45" spans="1:5" ht="12.75">
      <c r="A45" s="250" t="s">
        <v>234</v>
      </c>
      <c r="B45" s="251">
        <v>12048</v>
      </c>
      <c r="E45" s="126"/>
    </row>
    <row r="46" spans="1:5" ht="12.75">
      <c r="A46" s="252" t="s">
        <v>263</v>
      </c>
      <c r="B46" s="253">
        <v>1995</v>
      </c>
      <c r="E46" s="126"/>
    </row>
    <row r="47" spans="1:5" ht="12.75">
      <c r="A47" s="252" t="s">
        <v>309</v>
      </c>
      <c r="B47" s="253">
        <v>2865</v>
      </c>
      <c r="E47" s="126"/>
    </row>
    <row r="48" spans="1:5" ht="12.75">
      <c r="A48" s="151" t="s">
        <v>231</v>
      </c>
      <c r="B48" s="220">
        <f>B49+B50</f>
        <v>22306</v>
      </c>
      <c r="E48" s="126"/>
    </row>
    <row r="49" spans="1:5" ht="12.75">
      <c r="A49" s="254" t="s">
        <v>242</v>
      </c>
      <c r="B49" s="255">
        <v>12833</v>
      </c>
      <c r="E49" s="126"/>
    </row>
    <row r="50" spans="1:5" ht="12.75">
      <c r="A50" s="256" t="s">
        <v>320</v>
      </c>
      <c r="B50" s="257">
        <v>9473</v>
      </c>
      <c r="E50" s="126"/>
    </row>
    <row r="51" spans="1:5" ht="14.25">
      <c r="A51" s="258" t="s">
        <v>274</v>
      </c>
      <c r="B51" s="259">
        <f>B55+B58+B52</f>
        <v>3550808</v>
      </c>
      <c r="E51" s="126"/>
    </row>
    <row r="52" spans="1:5" ht="25.5">
      <c r="A52" s="263" t="s">
        <v>321</v>
      </c>
      <c r="B52" s="264">
        <v>80245</v>
      </c>
      <c r="E52" s="126"/>
    </row>
    <row r="53" spans="1:5" ht="12.75">
      <c r="A53" s="252" t="s">
        <v>284</v>
      </c>
      <c r="B53" s="268"/>
      <c r="E53" s="126"/>
    </row>
    <row r="54" spans="1:5" ht="12.75">
      <c r="A54" s="252" t="s">
        <v>282</v>
      </c>
      <c r="B54" s="269"/>
      <c r="E54" s="126"/>
    </row>
    <row r="55" spans="1:5" ht="12.75">
      <c r="A55" s="265" t="s">
        <v>283</v>
      </c>
      <c r="B55" s="270">
        <v>1733242</v>
      </c>
      <c r="E55" s="126"/>
    </row>
    <row r="56" spans="1:5" ht="12.75">
      <c r="A56" s="250" t="s">
        <v>285</v>
      </c>
      <c r="B56" s="268"/>
      <c r="E56" s="126"/>
    </row>
    <row r="57" spans="1:5" ht="14.25">
      <c r="A57" s="266" t="s">
        <v>286</v>
      </c>
      <c r="B57" s="271"/>
      <c r="E57" s="126"/>
    </row>
    <row r="58" spans="1:5" ht="12.75">
      <c r="A58" s="267" t="s">
        <v>287</v>
      </c>
      <c r="B58" s="270">
        <v>1737321</v>
      </c>
      <c r="E58" s="126"/>
    </row>
    <row r="59" spans="1:5" ht="12.75">
      <c r="A59" s="250"/>
      <c r="B59" s="221"/>
      <c r="E59" s="126"/>
    </row>
    <row r="60" spans="1:5" ht="12.75">
      <c r="A60" s="260" t="s">
        <v>229</v>
      </c>
      <c r="B60" s="261">
        <f>B43+B51</f>
        <v>3590022</v>
      </c>
      <c r="C60" s="262"/>
      <c r="E60" s="126"/>
    </row>
    <row r="61" ht="12.75">
      <c r="E61" s="126"/>
    </row>
    <row r="62" ht="12.75">
      <c r="E62" s="126"/>
    </row>
    <row r="63" spans="1:5" ht="12.75">
      <c r="A63" s="330" t="s">
        <v>332</v>
      </c>
      <c r="B63" s="330"/>
      <c r="C63" s="330"/>
      <c r="D63" s="330"/>
      <c r="E63" s="126"/>
    </row>
    <row r="64" spans="1:5" ht="12.75">
      <c r="A64" s="331" t="s">
        <v>323</v>
      </c>
      <c r="B64" s="331"/>
      <c r="C64" s="331"/>
      <c r="D64" s="331"/>
      <c r="E64" s="126"/>
    </row>
    <row r="65" ht="12.75">
      <c r="E65" s="126"/>
    </row>
    <row r="66" ht="12.75">
      <c r="E66" s="126"/>
    </row>
    <row r="67" ht="12.75">
      <c r="E67" s="126"/>
    </row>
    <row r="68" ht="12.75">
      <c r="E68" s="126"/>
    </row>
    <row r="69" ht="12.75">
      <c r="E69" s="126"/>
    </row>
    <row r="70" ht="12.75">
      <c r="E70" s="126"/>
    </row>
    <row r="71" ht="12.75">
      <c r="E71" s="126"/>
    </row>
    <row r="72" ht="12.75">
      <c r="E72" s="126"/>
    </row>
    <row r="73" ht="12.75">
      <c r="E73" s="126"/>
    </row>
    <row r="74" ht="12.75">
      <c r="E74" s="126"/>
    </row>
    <row r="75" ht="12.75">
      <c r="E75" s="126"/>
    </row>
    <row r="76" ht="12.75">
      <c r="E76" s="126"/>
    </row>
    <row r="77" ht="12.75">
      <c r="E77" s="126"/>
    </row>
    <row r="78" ht="12.75">
      <c r="E78" s="126"/>
    </row>
    <row r="79" ht="12.75">
      <c r="E79" s="126"/>
    </row>
    <row r="80" ht="12.75">
      <c r="E80" s="126"/>
    </row>
    <row r="81" ht="12.75">
      <c r="E81" s="126"/>
    </row>
    <row r="82" ht="12.75">
      <c r="E82" s="126"/>
    </row>
    <row r="83" ht="12.75">
      <c r="E83" s="126"/>
    </row>
    <row r="84" ht="12.75">
      <c r="E84" s="126"/>
    </row>
    <row r="85" ht="12.75">
      <c r="E85" s="126"/>
    </row>
    <row r="86" ht="12.75">
      <c r="E86" s="126"/>
    </row>
    <row r="87" ht="12.75">
      <c r="E87" s="126"/>
    </row>
    <row r="88" ht="12.75">
      <c r="E88" s="126"/>
    </row>
    <row r="89" ht="12.75">
      <c r="E89" s="126"/>
    </row>
    <row r="90" ht="12.75">
      <c r="E90" s="126"/>
    </row>
    <row r="91" ht="12.75">
      <c r="E91" s="126"/>
    </row>
    <row r="92" ht="12.75">
      <c r="E92" s="126"/>
    </row>
    <row r="93" ht="12.75">
      <c r="E93" s="126"/>
    </row>
    <row r="94" ht="12.75">
      <c r="E94" s="126"/>
    </row>
    <row r="95" ht="12.75">
      <c r="E95" s="126"/>
    </row>
    <row r="96" ht="12.75">
      <c r="E96" s="126"/>
    </row>
    <row r="97" ht="12.75">
      <c r="E97" s="126"/>
    </row>
    <row r="98" ht="12.75">
      <c r="E98" s="126"/>
    </row>
    <row r="99" ht="12.75">
      <c r="E99" s="126"/>
    </row>
    <row r="100" ht="12.75">
      <c r="E100" s="126"/>
    </row>
    <row r="101" ht="12.75">
      <c r="E101" s="126"/>
    </row>
    <row r="102" ht="12.75">
      <c r="E102" s="126"/>
    </row>
    <row r="103" ht="12.75">
      <c r="E103" s="126"/>
    </row>
  </sheetData>
  <sheetProtection password="B55E" sheet="1" objects="1" scenarios="1"/>
  <mergeCells count="8">
    <mergeCell ref="A63:D63"/>
    <mergeCell ref="A64:D64"/>
    <mergeCell ref="A1:C1"/>
    <mergeCell ref="A24:C24"/>
    <mergeCell ref="A42:C42"/>
    <mergeCell ref="A4:C4"/>
    <mergeCell ref="A2:C2"/>
    <mergeCell ref="A3:D3"/>
  </mergeCells>
  <printOptions/>
  <pageMargins left="0.97" right="0.75" top="0.45" bottom="0.2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Vratsa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Rumi</dc:creator>
  <cp:keywords/>
  <dc:description/>
  <cp:lastModifiedBy>1GISHE</cp:lastModifiedBy>
  <cp:lastPrinted>2015-08-26T10:53:52Z</cp:lastPrinted>
  <dcterms:created xsi:type="dcterms:W3CDTF">2006-12-05T11:18:07Z</dcterms:created>
  <dcterms:modified xsi:type="dcterms:W3CDTF">2015-08-26T12:20:55Z</dcterms:modified>
  <cp:category/>
  <cp:version/>
  <cp:contentType/>
  <cp:contentStatus/>
</cp:coreProperties>
</file>